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516" yWindow="552" windowWidth="9120" windowHeight="8148"/>
  </bookViews>
  <sheets>
    <sheet name="Excel Fashion Abbigliamento Sec" sheetId="1" r:id="rId1"/>
    <sheet name="Città" sheetId="2" r:id="rId2"/>
    <sheet name="tab e grafico " sheetId="4" r:id="rId3"/>
  </sheets>
  <calcPr calcId="144525"/>
  <pivotCaches>
    <pivotCache cacheId="4" r:id="rId4"/>
  </pivotCaches>
</workbook>
</file>

<file path=xl/calcChain.xml><?xml version="1.0" encoding="utf-8"?>
<calcChain xmlns="http://schemas.openxmlformats.org/spreadsheetml/2006/main">
  <c r="J15" i="1" l="1"/>
  <c r="J13" i="1"/>
  <c r="J11" i="1"/>
  <c r="J7" i="1"/>
  <c r="J6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16" i="1"/>
  <c r="J14" i="1"/>
  <c r="J12" i="1"/>
</calcChain>
</file>

<file path=xl/sharedStrings.xml><?xml version="1.0" encoding="utf-8"?>
<sst xmlns="http://schemas.openxmlformats.org/spreadsheetml/2006/main" count="170" uniqueCount="65">
  <si>
    <t># Transazione</t>
  </si>
  <si>
    <t>Provincia</t>
  </si>
  <si>
    <t>Mese</t>
  </si>
  <si>
    <t>Importo Transazioni</t>
  </si>
  <si>
    <t>Reparto</t>
  </si>
  <si>
    <t>Città</t>
  </si>
  <si>
    <t>Domanda</t>
  </si>
  <si>
    <t>Risposta</t>
  </si>
  <si>
    <t>Roma</t>
  </si>
  <si>
    <t>gennaio</t>
  </si>
  <si>
    <t>Scarpe</t>
  </si>
  <si>
    <t>Come si chiama questo foglio?</t>
  </si>
  <si>
    <t>Uomo</t>
  </si>
  <si>
    <t>Qual è una qualunque colonna non vuota in questo foglio?</t>
  </si>
  <si>
    <t>Qual è una qualunque riga non vuota in questo foglio?</t>
  </si>
  <si>
    <t>febbraio</t>
  </si>
  <si>
    <t>Qual è una qualunque cella non vuota in questo foglio?</t>
  </si>
  <si>
    <t>Rieti</t>
  </si>
  <si>
    <t>Accessori</t>
  </si>
  <si>
    <t>Qual è il totale delle vendite? (usa una funzione per stabilirlo)</t>
  </si>
  <si>
    <t>marzo</t>
  </si>
  <si>
    <t>Bambino</t>
  </si>
  <si>
    <t>Qual è il totale delle vendite per il mese di giugno? (anche qui usa una funzione)</t>
  </si>
  <si>
    <t>Ordina le righe in ordine dall’importo più alto al più basso. Qual è la provincia alla riga 15?</t>
  </si>
  <si>
    <t>aprile</t>
  </si>
  <si>
    <t>Usa la formattazione condizionale ed evidenziate tutti i valori maggiori di 100 nella colonna degli importi.</t>
  </si>
  <si>
    <t>Quanti sono i valori evidenziati?</t>
  </si>
  <si>
    <t>Quante vendite sono state fatte a Latina? (numero delle vendite) (usa una funzione)</t>
  </si>
  <si>
    <t>Quante vendite sono state fatte a Roma ad aprile? (numero delle vendite) (usa una formula simile ma un po’ più complessa)</t>
  </si>
  <si>
    <t>Quante Scarpe (somma dell'importo) sono state vendute a gennaio?</t>
  </si>
  <si>
    <t>Qual è l'importo medio di una transazione? (usa una funzione per calcolarlo)</t>
  </si>
  <si>
    <t>maggio</t>
  </si>
  <si>
    <t>Qual è l'importo medio di una transazione se consideriamo soltanto gli scontrini maggiori di €20? (puoi arrotondare il risultato a due cifre decimali)</t>
  </si>
  <si>
    <t>Qual è l'importo medio di una transazione se consideriamo soltanto gli scontrini minori di €106? (puoi arrotondare il risultato a due cifre decimali)</t>
  </si>
  <si>
    <t>giugno</t>
  </si>
  <si>
    <t>Sport</t>
  </si>
  <si>
    <t>Come vedi, la colonna Città è vuota. Abbiamo però aggiunto i dati relativi alle città nel secondo foglio. Usa una funzione per popolare la colonna Città con i dati provenienti dal secondo foglio.</t>
  </si>
  <si>
    <t>Latina</t>
  </si>
  <si>
    <t>Aggiungi una colonna a destra di Città e chiamala Importo. Aggiungi poi una funzione che ci dia un risultato per ogni riga così che ogni importo maggiore di €63,91 ci restituisca il valore “Alto”, e ciascun importo minore di questa cifra ci restituisca il valore “Basso”.</t>
  </si>
  <si>
    <t>Crea una Tabella Pivot ed aggiungila in un terzo foglio. Aggiungi i mesi nelle righe, i reparti nelle colonne e l’importo transazione nei valori. Qual è il reparto che ha avuto più vendite? (lascia la tabella qui così saremo in grado di vederla)</t>
  </si>
  <si>
    <t>luglio</t>
  </si>
  <si>
    <t>Inserisci un grafico (quello che ritieni più adatto) per visualizzare le vendite su base mensile</t>
  </si>
  <si>
    <t>Viterbo</t>
  </si>
  <si>
    <t>agosto</t>
  </si>
  <si>
    <t>Donna</t>
  </si>
  <si>
    <t>Guardando il grafico, sai dire durante quale mese ci sono state più vendite?</t>
  </si>
  <si>
    <t>settembre</t>
  </si>
  <si>
    <t>Frosinone</t>
  </si>
  <si>
    <t>novembre</t>
  </si>
  <si>
    <t>dicembre</t>
  </si>
  <si>
    <t>Gaeta</t>
  </si>
  <si>
    <t>Tarquinia</t>
  </si>
  <si>
    <t>Excel Fashion Abbigliamento Sec</t>
  </si>
  <si>
    <t>C</t>
  </si>
  <si>
    <t>E8</t>
  </si>
  <si>
    <t>Importo</t>
  </si>
  <si>
    <t>Etichette di riga</t>
  </si>
  <si>
    <t>Totale complessivo</t>
  </si>
  <si>
    <t>Etichette di colonna</t>
  </si>
  <si>
    <t>Somma di Importo Transazioni</t>
  </si>
  <si>
    <t>scarpe</t>
  </si>
  <si>
    <t>Excel è sicuramente un valido strumento che può esemplificare di molto il tuo lavoro, riesce infatti attraverso le sue catteristiche a velocizzarlo e renderlo di più facile comprensione.</t>
  </si>
  <si>
    <t>acquisito fino a questo momento con il percorso di data science.</t>
  </si>
  <si>
    <t>della propria routine o nel controllare le proprie spese. Sono un po' anche queste le motivazioni che mi hanno spinto a scegliere questo corso oltre il fatto di integrarlo con le conoscenze che ho</t>
  </si>
  <si>
    <t xml:space="preserve">Può quindi essere utile alla quasi totalità delle aziende per rendere più leggibili i propri dati e ricavarne considerazioni, ma può esserlo altresì a livello personale come per esempio nell'organizzazione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</si>
</sst>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6" x14ac:knownFonts="1">
    <font>
      <sz val="10"/>
      <color rgb="FF000000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0" fontId="2" fillId="0" borderId="0" xfId="0" applyFont="1" applyAlignment="1"/>
    <xf numFmtId="9" fontId="2" fillId="0" borderId="0" xfId="0" applyNumberFormat="1" applyFont="1" applyAlignment="1"/>
    <xf numFmtId="14" fontId="2" fillId="0" borderId="0" xfId="0" applyNumberFormat="1" applyFont="1" applyAlignment="1"/>
    <xf numFmtId="0" fontId="2" fillId="0" borderId="0" xfId="0" applyFont="1" applyAlignment="1"/>
    <xf numFmtId="164" fontId="3" fillId="2" borderId="0" xfId="0" applyNumberFormat="1" applyFont="1" applyFill="1" applyAlignment="1">
      <alignment horizontal="right"/>
    </xf>
    <xf numFmtId="0" fontId="2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/>
  </cellXfs>
  <cellStyles count="1">
    <cellStyle name="Normale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[Matteo Fiacco-Progetto Excel.xlsx]Excel Fashion Abbigliamento Sec!Tabella_pivot2</c:name>
    <c:fmtId val="16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'Excel Fashion Abbigliamento Sec'!$B$32:$B$33</c:f>
              <c:strCache>
                <c:ptCount val="1"/>
                <c:pt idx="0">
                  <c:v>Accessori</c:v>
                </c:pt>
              </c:strCache>
            </c:strRef>
          </c:tx>
          <c:invertIfNegative val="0"/>
          <c:cat>
            <c:strRef>
              <c:f>'Excel Fashion Abbigliamento Sec'!$A$34:$A$45</c:f>
              <c:strCache>
                <c:ptCount val="11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novembre</c:v>
                </c:pt>
                <c:pt idx="10">
                  <c:v>dicembre</c:v>
                </c:pt>
              </c:strCache>
            </c:strRef>
          </c:cat>
          <c:val>
            <c:numRef>
              <c:f>'Excel Fashion Abbigliamento Sec'!$B$34:$B$45</c:f>
              <c:numCache>
                <c:formatCode>General</c:formatCode>
                <c:ptCount val="11"/>
                <c:pt idx="1">
                  <c:v>52.47</c:v>
                </c:pt>
                <c:pt idx="2">
                  <c:v>10.3</c:v>
                </c:pt>
                <c:pt idx="3">
                  <c:v>26.03</c:v>
                </c:pt>
                <c:pt idx="7">
                  <c:v>55.1</c:v>
                </c:pt>
              </c:numCache>
            </c:numRef>
          </c:val>
        </c:ser>
        <c:ser>
          <c:idx val="1"/>
          <c:order val="1"/>
          <c:tx>
            <c:strRef>
              <c:f>'Excel Fashion Abbigliamento Sec'!$C$32:$C$33</c:f>
              <c:strCache>
                <c:ptCount val="1"/>
                <c:pt idx="0">
                  <c:v>Bambino</c:v>
                </c:pt>
              </c:strCache>
            </c:strRef>
          </c:tx>
          <c:invertIfNegative val="0"/>
          <c:cat>
            <c:strRef>
              <c:f>'Excel Fashion Abbigliamento Sec'!$A$34:$A$45</c:f>
              <c:strCache>
                <c:ptCount val="11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novembre</c:v>
                </c:pt>
                <c:pt idx="10">
                  <c:v>dicembre</c:v>
                </c:pt>
              </c:strCache>
            </c:strRef>
          </c:cat>
          <c:val>
            <c:numRef>
              <c:f>'Excel Fashion Abbigliamento Sec'!$C$34:$C$45</c:f>
              <c:numCache>
                <c:formatCode>General</c:formatCode>
                <c:ptCount val="11"/>
                <c:pt idx="2">
                  <c:v>31.11</c:v>
                </c:pt>
                <c:pt idx="3">
                  <c:v>53.1</c:v>
                </c:pt>
                <c:pt idx="6">
                  <c:v>35.71</c:v>
                </c:pt>
                <c:pt idx="8">
                  <c:v>2.64</c:v>
                </c:pt>
                <c:pt idx="9">
                  <c:v>66.98</c:v>
                </c:pt>
              </c:numCache>
            </c:numRef>
          </c:val>
        </c:ser>
        <c:ser>
          <c:idx val="2"/>
          <c:order val="2"/>
          <c:tx>
            <c:strRef>
              <c:f>'Excel Fashion Abbigliamento Sec'!$D$32:$D$33</c:f>
              <c:strCache>
                <c:ptCount val="1"/>
                <c:pt idx="0">
                  <c:v>Donna</c:v>
                </c:pt>
              </c:strCache>
            </c:strRef>
          </c:tx>
          <c:invertIfNegative val="0"/>
          <c:cat>
            <c:strRef>
              <c:f>'Excel Fashion Abbigliamento Sec'!$A$34:$A$45</c:f>
              <c:strCache>
                <c:ptCount val="11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novembre</c:v>
                </c:pt>
                <c:pt idx="10">
                  <c:v>dicembre</c:v>
                </c:pt>
              </c:strCache>
            </c:strRef>
          </c:cat>
          <c:val>
            <c:numRef>
              <c:f>'Excel Fashion Abbigliamento Sec'!$D$34:$D$45</c:f>
              <c:numCache>
                <c:formatCode>General</c:formatCode>
                <c:ptCount val="11"/>
                <c:pt idx="7">
                  <c:v>113.1</c:v>
                </c:pt>
                <c:pt idx="8">
                  <c:v>99.64</c:v>
                </c:pt>
                <c:pt idx="10">
                  <c:v>139.11000000000001</c:v>
                </c:pt>
              </c:numCache>
            </c:numRef>
          </c:val>
        </c:ser>
        <c:ser>
          <c:idx val="3"/>
          <c:order val="3"/>
          <c:tx>
            <c:strRef>
              <c:f>'Excel Fashion Abbigliamento Sec'!$E$32:$E$33</c:f>
              <c:strCache>
                <c:ptCount val="1"/>
                <c:pt idx="0">
                  <c:v>Scarpe</c:v>
                </c:pt>
              </c:strCache>
            </c:strRef>
          </c:tx>
          <c:invertIfNegative val="0"/>
          <c:cat>
            <c:strRef>
              <c:f>'Excel Fashion Abbigliamento Sec'!$A$34:$A$45</c:f>
              <c:strCache>
                <c:ptCount val="11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novembre</c:v>
                </c:pt>
                <c:pt idx="10">
                  <c:v>dicembre</c:v>
                </c:pt>
              </c:strCache>
            </c:strRef>
          </c:cat>
          <c:val>
            <c:numRef>
              <c:f>'Excel Fashion Abbigliamento Sec'!$E$34:$E$45</c:f>
              <c:numCache>
                <c:formatCode>General</c:formatCode>
                <c:ptCount val="11"/>
                <c:pt idx="0">
                  <c:v>250.85</c:v>
                </c:pt>
                <c:pt idx="1">
                  <c:v>32.15</c:v>
                </c:pt>
                <c:pt idx="3">
                  <c:v>155.69999999999999</c:v>
                </c:pt>
                <c:pt idx="4">
                  <c:v>140.12</c:v>
                </c:pt>
                <c:pt idx="5">
                  <c:v>52.16</c:v>
                </c:pt>
              </c:numCache>
            </c:numRef>
          </c:val>
        </c:ser>
        <c:ser>
          <c:idx val="4"/>
          <c:order val="4"/>
          <c:tx>
            <c:strRef>
              <c:f>'Excel Fashion Abbigliamento Sec'!$F$32:$F$33</c:f>
              <c:strCache>
                <c:ptCount val="1"/>
                <c:pt idx="0">
                  <c:v>Sport</c:v>
                </c:pt>
              </c:strCache>
            </c:strRef>
          </c:tx>
          <c:invertIfNegative val="0"/>
          <c:cat>
            <c:strRef>
              <c:f>'Excel Fashion Abbigliamento Sec'!$A$34:$A$45</c:f>
              <c:strCache>
                <c:ptCount val="11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novembre</c:v>
                </c:pt>
                <c:pt idx="10">
                  <c:v>dicembre</c:v>
                </c:pt>
              </c:strCache>
            </c:strRef>
          </c:cat>
          <c:val>
            <c:numRef>
              <c:f>'Excel Fashion Abbigliamento Sec'!$F$34:$F$45</c:f>
              <c:numCache>
                <c:formatCode>General</c:formatCode>
                <c:ptCount val="11"/>
                <c:pt idx="5">
                  <c:v>92.48</c:v>
                </c:pt>
              </c:numCache>
            </c:numRef>
          </c:val>
        </c:ser>
        <c:ser>
          <c:idx val="5"/>
          <c:order val="5"/>
          <c:tx>
            <c:strRef>
              <c:f>'Excel Fashion Abbigliamento Sec'!$G$32:$G$33</c:f>
              <c:strCache>
                <c:ptCount val="1"/>
                <c:pt idx="0">
                  <c:v>Uomo</c:v>
                </c:pt>
              </c:strCache>
            </c:strRef>
          </c:tx>
          <c:invertIfNegative val="0"/>
          <c:cat>
            <c:strRef>
              <c:f>'Excel Fashion Abbigliamento Sec'!$A$34:$A$45</c:f>
              <c:strCache>
                <c:ptCount val="11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novembre</c:v>
                </c:pt>
                <c:pt idx="10">
                  <c:v>dicembre</c:v>
                </c:pt>
              </c:strCache>
            </c:strRef>
          </c:cat>
          <c:val>
            <c:numRef>
              <c:f>'Excel Fashion Abbigliamento Sec'!$G$34:$G$45</c:f>
              <c:numCache>
                <c:formatCode>General</c:formatCode>
                <c:ptCount val="11"/>
                <c:pt idx="0">
                  <c:v>38.04</c:v>
                </c:pt>
                <c:pt idx="3">
                  <c:v>92.42</c:v>
                </c:pt>
                <c:pt idx="4">
                  <c:v>23.31</c:v>
                </c:pt>
                <c:pt idx="5">
                  <c:v>35.130000000000003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82016"/>
        <c:axId val="99383552"/>
      </c:barChart>
      <c:catAx>
        <c:axId val="99382016"/>
        <c:scaling>
          <c:orientation val="minMax"/>
        </c:scaling>
        <c:delete val="0"/>
        <c:axPos val="l"/>
        <c:majorTickMark val="out"/>
        <c:minorTickMark val="none"/>
        <c:tickLblPos val="nextTo"/>
        <c:crossAx val="99383552"/>
        <c:crosses val="autoZero"/>
        <c:auto val="1"/>
        <c:lblAlgn val="ctr"/>
        <c:lblOffset val="100"/>
        <c:noMultiLvlLbl val="0"/>
      </c:catAx>
      <c:valAx>
        <c:axId val="993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382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30</xdr:row>
      <xdr:rowOff>144780</xdr:rowOff>
    </xdr:from>
    <xdr:to>
      <xdr:col>9</xdr:col>
      <xdr:colOff>434340</xdr:colOff>
      <xdr:row>44</xdr:row>
      <xdr:rowOff>114300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iacco" refreshedDate="44778.569011574073" createdVersion="4" refreshedVersion="4" minRefreshableVersion="3" recordCount="25">
  <cacheSource type="worksheet">
    <worksheetSource ref="A1:G26" sheet="Excel Fashion Abbigliamento Sec"/>
  </cacheSource>
  <cacheFields count="7">
    <cacheField name="# Transazione" numFmtId="0">
      <sharedItems containsSemiMixedTypes="0" containsString="0" containsNumber="1" containsInteger="1" minValue="1" maxValue="25"/>
    </cacheField>
    <cacheField name="Provincia" numFmtId="0">
      <sharedItems/>
    </cacheField>
    <cacheField name="Mese" numFmtId="0">
      <sharedItems count="11">
        <s v="gennaio"/>
        <s v="maggio"/>
        <s v="dicembre"/>
        <s v="agosto"/>
        <s v="aprile"/>
        <s v="settembre"/>
        <s v="giugno"/>
        <s v="novembre"/>
        <s v="febbraio"/>
        <s v="luglio"/>
        <s v="marzo"/>
      </sharedItems>
    </cacheField>
    <cacheField name="Importo Transazioni" numFmtId="164">
      <sharedItems containsSemiMixedTypes="0" containsString="0" containsNumber="1" minValue="2.64" maxValue="140.69999999999999"/>
    </cacheField>
    <cacheField name="Reparto" numFmtId="0">
      <sharedItems count="6">
        <s v="Scarpe"/>
        <s v="Donna"/>
        <s v="Sport"/>
        <s v="Uomo"/>
        <s v="Bambino"/>
        <s v="Accessori"/>
      </sharedItems>
    </cacheField>
    <cacheField name="Città" numFmtId="0">
      <sharedItems/>
    </cacheField>
    <cacheField name="Impor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n v="1"/>
    <s v="Roma"/>
    <x v="0"/>
    <n v="140.69999999999999"/>
    <x v="0"/>
    <s v="Roma"/>
    <s v="Alto"/>
  </r>
  <r>
    <n v="2"/>
    <s v="Roma"/>
    <x v="1"/>
    <n v="140.12"/>
    <x v="0"/>
    <s v="Roma"/>
    <s v="Alto"/>
  </r>
  <r>
    <n v="3"/>
    <s v="Frosinone"/>
    <x v="2"/>
    <n v="139.11000000000001"/>
    <x v="1"/>
    <s v="Frosinone"/>
    <s v="Alto"/>
  </r>
  <r>
    <n v="4"/>
    <s v="Viterbo"/>
    <x v="3"/>
    <n v="113.1"/>
    <x v="1"/>
    <s v="Tarquinia"/>
    <s v="Alto"/>
  </r>
  <r>
    <n v="5"/>
    <s v="Roma"/>
    <x v="0"/>
    <n v="110.15"/>
    <x v="0"/>
    <s v="Roma"/>
    <s v="Alto"/>
  </r>
  <r>
    <n v="6"/>
    <s v="Roma"/>
    <x v="4"/>
    <n v="108"/>
    <x v="0"/>
    <s v="Roma"/>
    <s v="Alto"/>
  </r>
  <r>
    <n v="7"/>
    <s v="Frosinone"/>
    <x v="5"/>
    <n v="99.64"/>
    <x v="1"/>
    <s v="Frosinone"/>
    <s v="Alto"/>
  </r>
  <r>
    <n v="8"/>
    <s v="Roma"/>
    <x v="6"/>
    <n v="92.48"/>
    <x v="2"/>
    <s v="Roma"/>
    <s v="Alto"/>
  </r>
  <r>
    <n v="9"/>
    <s v="Roma"/>
    <x v="4"/>
    <n v="92.42"/>
    <x v="3"/>
    <s v="Roma"/>
    <s v="Alto"/>
  </r>
  <r>
    <n v="10"/>
    <s v="Roma"/>
    <x v="7"/>
    <n v="66.98"/>
    <x v="4"/>
    <s v="Roma"/>
    <s v="Alto"/>
  </r>
  <r>
    <n v="11"/>
    <s v="Roma"/>
    <x v="3"/>
    <n v="55.1"/>
    <x v="5"/>
    <s v="Roma"/>
    <s v="Basso"/>
  </r>
  <r>
    <n v="12"/>
    <s v="Roma"/>
    <x v="4"/>
    <n v="53.1"/>
    <x v="4"/>
    <s v="Roma"/>
    <s v="Basso"/>
  </r>
  <r>
    <n v="13"/>
    <s v="Rieti"/>
    <x v="8"/>
    <n v="52.47"/>
    <x v="5"/>
    <s v="Rieti"/>
    <s v="Basso"/>
  </r>
  <r>
    <n v="14"/>
    <s v="Latina"/>
    <x v="6"/>
    <n v="52.16"/>
    <x v="0"/>
    <s v="Gaeta"/>
    <s v="Basso"/>
  </r>
  <r>
    <n v="15"/>
    <s v="Roma"/>
    <x v="4"/>
    <n v="47.7"/>
    <x v="0"/>
    <s v="Roma"/>
    <s v="Basso"/>
  </r>
  <r>
    <n v="16"/>
    <s v="Roma"/>
    <x v="0"/>
    <n v="38.04"/>
    <x v="3"/>
    <s v="Roma"/>
    <s v="Basso"/>
  </r>
  <r>
    <n v="17"/>
    <s v="Roma"/>
    <x v="9"/>
    <n v="35.71"/>
    <x v="4"/>
    <s v="Roma"/>
    <s v="Basso"/>
  </r>
  <r>
    <n v="18"/>
    <s v="Latina"/>
    <x v="6"/>
    <n v="35.130000000000003"/>
    <x v="3"/>
    <s v="Gaeta"/>
    <s v="Basso"/>
  </r>
  <r>
    <n v="19"/>
    <s v="Roma"/>
    <x v="8"/>
    <n v="32.15"/>
    <x v="0"/>
    <s v="Roma"/>
    <s v="Basso"/>
  </r>
  <r>
    <n v="20"/>
    <s v="Roma"/>
    <x v="10"/>
    <n v="31.11"/>
    <x v="4"/>
    <s v="Roma"/>
    <s v="Basso"/>
  </r>
  <r>
    <n v="21"/>
    <s v="Roma"/>
    <x v="1"/>
    <n v="23.31"/>
    <x v="3"/>
    <s v="Roma"/>
    <s v="Basso"/>
  </r>
  <r>
    <n v="22"/>
    <s v="Roma"/>
    <x v="4"/>
    <n v="14.03"/>
    <x v="5"/>
    <s v="Roma"/>
    <s v="Basso"/>
  </r>
  <r>
    <n v="23"/>
    <s v="Roma"/>
    <x v="4"/>
    <n v="12"/>
    <x v="5"/>
    <s v="Roma"/>
    <s v="Basso"/>
  </r>
  <r>
    <n v="24"/>
    <s v="Roma"/>
    <x v="10"/>
    <n v="10.3"/>
    <x v="5"/>
    <s v="Roma"/>
    <s v="Basso"/>
  </r>
  <r>
    <n v="25"/>
    <s v="Roma"/>
    <x v="5"/>
    <n v="2.64"/>
    <x v="4"/>
    <s v="Roma"/>
    <s v="Bass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4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 chartFormat="17">
  <location ref="A32:H45" firstHeaderRow="1" firstDataRow="2" firstDataCol="1"/>
  <pivotFields count="7">
    <pivotField showAll="0"/>
    <pivotField showAll="0"/>
    <pivotField axis="axisRow" showAll="0">
      <items count="12">
        <item x="0"/>
        <item x="8"/>
        <item x="10"/>
        <item x="4"/>
        <item x="1"/>
        <item x="6"/>
        <item x="9"/>
        <item x="3"/>
        <item x="5"/>
        <item x="7"/>
        <item x="2"/>
        <item t="default"/>
      </items>
    </pivotField>
    <pivotField dataField="1" numFmtId="164" showAll="0"/>
    <pivotField axis="axisCol" showAll="0">
      <items count="7">
        <item x="5"/>
        <item x="4"/>
        <item x="1"/>
        <item x="0"/>
        <item x="2"/>
        <item x="3"/>
        <item t="default"/>
      </items>
    </pivotField>
    <pivotField showAll="0"/>
    <pivotField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a di Importo Transazioni" fld="3" baseField="0" baseItem="0"/>
  </dataFields>
  <chartFormats count="48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6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6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6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6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6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6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8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8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8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8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8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8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10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10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12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2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2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2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2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12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14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4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4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4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4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14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16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6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6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6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6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16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" cacheId="4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H16" firstHeaderRow="1" firstDataRow="2" firstDataCol="1"/>
  <pivotFields count="7">
    <pivotField showAll="0"/>
    <pivotField showAll="0"/>
    <pivotField axis="axisRow" showAll="0">
      <items count="12">
        <item x="0"/>
        <item x="8"/>
        <item x="10"/>
        <item x="4"/>
        <item x="1"/>
        <item x="6"/>
        <item x="9"/>
        <item x="3"/>
        <item x="5"/>
        <item x="7"/>
        <item x="2"/>
        <item t="default"/>
      </items>
    </pivotField>
    <pivotField dataField="1" numFmtId="164" showAll="0"/>
    <pivotField axis="axisCol" showAll="0">
      <items count="7">
        <item x="5"/>
        <item x="4"/>
        <item x="1"/>
        <item x="0"/>
        <item x="2"/>
        <item x="3"/>
        <item t="default"/>
      </items>
    </pivotField>
    <pivotField showAll="0"/>
    <pivotField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a di Importo Transazion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000"/>
  <sheetViews>
    <sheetView tabSelected="1" topLeftCell="A22" workbookViewId="0">
      <selection activeCell="E52" sqref="E52"/>
    </sheetView>
  </sheetViews>
  <sheetFormatPr defaultColWidth="14.44140625" defaultRowHeight="15" customHeight="1" x14ac:dyDescent="0.3"/>
  <cols>
    <col min="1" max="1" width="12.88671875" customWidth="1"/>
    <col min="2" max="2" width="9.6640625" customWidth="1"/>
    <col min="3" max="3" width="9.109375" customWidth="1"/>
    <col min="4" max="4" width="18.21875" customWidth="1"/>
    <col min="5" max="5" width="8" customWidth="1"/>
    <col min="6" max="6" width="8.77734375" customWidth="1"/>
    <col min="7" max="7" width="7.44140625" customWidth="1"/>
    <col min="8" max="8" width="5" customWidth="1"/>
    <col min="9" max="9" width="80.33203125" customWidth="1"/>
    <col min="10" max="10" width="66.109375" customWidth="1"/>
  </cols>
  <sheetData>
    <row r="1" spans="1:30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55</v>
      </c>
      <c r="H1" s="1"/>
      <c r="I1" s="1" t="s">
        <v>6</v>
      </c>
      <c r="J1" s="1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 customHeight="1" x14ac:dyDescent="0.3">
      <c r="A2" s="3">
        <v>1</v>
      </c>
      <c r="B2" s="2" t="s">
        <v>8</v>
      </c>
      <c r="C2" s="2" t="s">
        <v>9</v>
      </c>
      <c r="D2" s="4">
        <v>140.69999999999999</v>
      </c>
      <c r="E2" s="11" t="s">
        <v>10</v>
      </c>
      <c r="F2" s="2" t="str">
        <f>IF(B2="Roma","Roma",IF(B2="Latina","Gaeta",IF(B2="Viterbo","Tarquinia",IF(B2="Frosinone","Frosinone","Rieti"))))</f>
        <v>Roma</v>
      </c>
      <c r="G2" s="11" t="str">
        <f>IF(D2&gt;63.91,"Alto","Basso")</f>
        <v>Alto</v>
      </c>
      <c r="H2" s="3">
        <v>1</v>
      </c>
      <c r="I2" s="2" t="s">
        <v>11</v>
      </c>
      <c r="J2" s="6" t="s">
        <v>52</v>
      </c>
      <c r="K2" s="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customHeight="1" x14ac:dyDescent="0.3">
      <c r="A3" s="3">
        <v>2</v>
      </c>
      <c r="B3" s="2" t="s">
        <v>8</v>
      </c>
      <c r="C3" s="8" t="s">
        <v>31</v>
      </c>
      <c r="D3" s="4">
        <v>140.12</v>
      </c>
      <c r="E3" s="2" t="s">
        <v>10</v>
      </c>
      <c r="F3" s="11" t="str">
        <f t="shared" ref="F3:F26" si="0">IF(B3="Roma","Roma",IF(B3="Latina","Gaeta",IF(B3="Viterbo","Tarquinia",IF(B3="Frosinone","Frosinone","Rieti"))))</f>
        <v>Roma</v>
      </c>
      <c r="G3" s="11" t="str">
        <f t="shared" ref="G3:G26" si="1">IF(D3&gt;63.91,"Alto","Basso")</f>
        <v>Alto</v>
      </c>
      <c r="H3" s="3">
        <v>2</v>
      </c>
      <c r="I3" s="2" t="s">
        <v>13</v>
      </c>
      <c r="J3" s="11" t="s">
        <v>53</v>
      </c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 x14ac:dyDescent="0.3">
      <c r="A4" s="3">
        <v>3</v>
      </c>
      <c r="B4" s="2" t="s">
        <v>47</v>
      </c>
      <c r="C4" s="8" t="s">
        <v>49</v>
      </c>
      <c r="D4" s="4">
        <v>139.11000000000001</v>
      </c>
      <c r="E4" s="2" t="s">
        <v>44</v>
      </c>
      <c r="F4" s="11" t="str">
        <f t="shared" si="0"/>
        <v>Frosinone</v>
      </c>
      <c r="G4" s="11" t="str">
        <f t="shared" si="1"/>
        <v>Alto</v>
      </c>
      <c r="H4" s="3">
        <v>3</v>
      </c>
      <c r="I4" s="2" t="s">
        <v>14</v>
      </c>
      <c r="J4" s="2">
        <v>4</v>
      </c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customHeight="1" x14ac:dyDescent="0.3">
      <c r="A5" s="3">
        <v>4</v>
      </c>
      <c r="B5" s="2" t="s">
        <v>42</v>
      </c>
      <c r="C5" s="8" t="s">
        <v>43</v>
      </c>
      <c r="D5" s="4">
        <v>113.1</v>
      </c>
      <c r="E5" s="2" t="s">
        <v>44</v>
      </c>
      <c r="F5" s="11" t="str">
        <f t="shared" si="0"/>
        <v>Tarquinia</v>
      </c>
      <c r="G5" s="11" t="str">
        <f t="shared" si="1"/>
        <v>Alto</v>
      </c>
      <c r="H5" s="3">
        <v>4</v>
      </c>
      <c r="I5" s="2" t="s">
        <v>16</v>
      </c>
      <c r="J5" s="2" t="s">
        <v>54</v>
      </c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75" customHeight="1" x14ac:dyDescent="0.3">
      <c r="A6" s="3">
        <v>5</v>
      </c>
      <c r="B6" s="2" t="s">
        <v>8</v>
      </c>
      <c r="C6" s="11" t="s">
        <v>9</v>
      </c>
      <c r="D6" s="4">
        <v>110.15</v>
      </c>
      <c r="E6" s="5" t="s">
        <v>10</v>
      </c>
      <c r="F6" s="11" t="str">
        <f t="shared" si="0"/>
        <v>Roma</v>
      </c>
      <c r="G6" s="11" t="str">
        <f t="shared" si="1"/>
        <v>Alto</v>
      </c>
      <c r="H6" s="3">
        <v>5</v>
      </c>
      <c r="I6" s="9" t="s">
        <v>19</v>
      </c>
      <c r="J6" s="4">
        <f>SUM(D2:D26)</f>
        <v>1597.65</v>
      </c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75" customHeight="1" x14ac:dyDescent="0.3">
      <c r="A7" s="3">
        <v>6</v>
      </c>
      <c r="B7" s="2" t="s">
        <v>8</v>
      </c>
      <c r="C7" s="8" t="s">
        <v>24</v>
      </c>
      <c r="D7" s="4">
        <v>108</v>
      </c>
      <c r="E7" s="2" t="s">
        <v>10</v>
      </c>
      <c r="F7" s="11" t="str">
        <f t="shared" si="0"/>
        <v>Roma</v>
      </c>
      <c r="G7" s="11" t="str">
        <f t="shared" si="1"/>
        <v>Alto</v>
      </c>
      <c r="H7" s="3">
        <v>6</v>
      </c>
      <c r="I7" s="9" t="s">
        <v>22</v>
      </c>
      <c r="J7" s="4">
        <f>SUM(D17:D19)</f>
        <v>108.88</v>
      </c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 customHeight="1" x14ac:dyDescent="0.3">
      <c r="A8" s="3">
        <v>7</v>
      </c>
      <c r="B8" s="2" t="s">
        <v>47</v>
      </c>
      <c r="C8" s="8" t="s">
        <v>46</v>
      </c>
      <c r="D8" s="4">
        <v>99.64</v>
      </c>
      <c r="E8" s="2" t="s">
        <v>44</v>
      </c>
      <c r="F8" s="11" t="str">
        <f t="shared" si="0"/>
        <v>Frosinone</v>
      </c>
      <c r="G8" s="11" t="str">
        <f t="shared" si="1"/>
        <v>Alto</v>
      </c>
      <c r="H8" s="3">
        <v>7</v>
      </c>
      <c r="I8" s="9" t="s">
        <v>23</v>
      </c>
      <c r="J8" s="11" t="s">
        <v>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customHeight="1" x14ac:dyDescent="0.3">
      <c r="A9" s="3">
        <v>8</v>
      </c>
      <c r="B9" s="2" t="s">
        <v>8</v>
      </c>
      <c r="C9" s="8" t="s">
        <v>34</v>
      </c>
      <c r="D9" s="4">
        <v>92.48</v>
      </c>
      <c r="E9" s="2" t="s">
        <v>35</v>
      </c>
      <c r="F9" s="11" t="str">
        <f t="shared" si="0"/>
        <v>Roma</v>
      </c>
      <c r="G9" s="11" t="str">
        <f t="shared" si="1"/>
        <v>Alto</v>
      </c>
      <c r="H9" s="3">
        <v>8</v>
      </c>
      <c r="I9" s="9" t="s">
        <v>25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customHeight="1" x14ac:dyDescent="0.3">
      <c r="A10" s="3">
        <v>9</v>
      </c>
      <c r="B10" s="2" t="s">
        <v>8</v>
      </c>
      <c r="C10" s="8" t="s">
        <v>24</v>
      </c>
      <c r="D10" s="4">
        <v>92.42</v>
      </c>
      <c r="E10" s="2" t="s">
        <v>12</v>
      </c>
      <c r="F10" s="11" t="str">
        <f t="shared" si="0"/>
        <v>Roma</v>
      </c>
      <c r="G10" s="11" t="str">
        <f t="shared" si="1"/>
        <v>Alto</v>
      </c>
      <c r="H10" s="3">
        <v>9</v>
      </c>
      <c r="I10" s="2" t="s">
        <v>26</v>
      </c>
      <c r="J10" s="3">
        <v>6</v>
      </c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 customHeight="1" x14ac:dyDescent="0.3">
      <c r="A11" s="3">
        <v>10</v>
      </c>
      <c r="B11" s="2" t="s">
        <v>8</v>
      </c>
      <c r="C11" s="8" t="s">
        <v>48</v>
      </c>
      <c r="D11" s="4">
        <v>66.98</v>
      </c>
      <c r="E11" s="2" t="s">
        <v>21</v>
      </c>
      <c r="F11" s="11" t="str">
        <f t="shared" si="0"/>
        <v>Roma</v>
      </c>
      <c r="G11" s="11" t="str">
        <f t="shared" si="1"/>
        <v>Alto</v>
      </c>
      <c r="H11" s="3">
        <v>10</v>
      </c>
      <c r="I11" s="9" t="s">
        <v>27</v>
      </c>
      <c r="J11" s="3">
        <f>COUNTIF(B2:B26,"Latina")</f>
        <v>2</v>
      </c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 customHeight="1" x14ac:dyDescent="0.3">
      <c r="A12" s="3">
        <v>11</v>
      </c>
      <c r="B12" s="2" t="s">
        <v>8</v>
      </c>
      <c r="C12" s="8" t="s">
        <v>43</v>
      </c>
      <c r="D12" s="4">
        <v>55.1</v>
      </c>
      <c r="E12" s="2" t="s">
        <v>18</v>
      </c>
      <c r="F12" s="11" t="str">
        <f t="shared" si="0"/>
        <v>Roma</v>
      </c>
      <c r="G12" s="11" t="str">
        <f t="shared" si="1"/>
        <v>Basso</v>
      </c>
      <c r="H12" s="3">
        <v>11</v>
      </c>
      <c r="I12" s="9" t="s">
        <v>28</v>
      </c>
      <c r="J12" s="3">
        <f>COUNTIFS(B2:B26,"Roma",C2:C26,"aprile")</f>
        <v>6</v>
      </c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 customHeight="1" x14ac:dyDescent="0.3">
      <c r="A13" s="3">
        <v>12</v>
      </c>
      <c r="B13" s="2" t="s">
        <v>8</v>
      </c>
      <c r="C13" s="8" t="s">
        <v>24</v>
      </c>
      <c r="D13" s="4">
        <v>53.1</v>
      </c>
      <c r="E13" s="2" t="s">
        <v>21</v>
      </c>
      <c r="F13" s="11" t="str">
        <f t="shared" si="0"/>
        <v>Roma</v>
      </c>
      <c r="G13" s="11" t="str">
        <f t="shared" si="1"/>
        <v>Basso</v>
      </c>
      <c r="H13" s="3">
        <v>12</v>
      </c>
      <c r="I13" s="2" t="s">
        <v>29</v>
      </c>
      <c r="J13" s="4">
        <f>SUMIFS(D2:D26,E2:E26,"scarpe",C2:C26,"gennaio")</f>
        <v>250.85</v>
      </c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 customHeight="1" x14ac:dyDescent="0.3">
      <c r="A14" s="3">
        <v>13</v>
      </c>
      <c r="B14" s="2" t="s">
        <v>17</v>
      </c>
      <c r="C14" s="8" t="s">
        <v>15</v>
      </c>
      <c r="D14" s="4">
        <v>52.47</v>
      </c>
      <c r="E14" s="2" t="s">
        <v>18</v>
      </c>
      <c r="F14" s="11" t="str">
        <f t="shared" si="0"/>
        <v>Rieti</v>
      </c>
      <c r="G14" s="11" t="str">
        <f t="shared" si="1"/>
        <v>Basso</v>
      </c>
      <c r="H14" s="3">
        <v>13</v>
      </c>
      <c r="I14" s="9" t="s">
        <v>30</v>
      </c>
      <c r="J14" s="4">
        <f>AVERAGE(D2:D26)</f>
        <v>63.906000000000006</v>
      </c>
      <c r="K14" s="4"/>
      <c r="L14" s="2"/>
      <c r="M14" s="2"/>
      <c r="N14" s="2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 customHeight="1" x14ac:dyDescent="0.3">
      <c r="A15" s="3">
        <v>14</v>
      </c>
      <c r="B15" s="2" t="s">
        <v>37</v>
      </c>
      <c r="C15" s="8" t="s">
        <v>34</v>
      </c>
      <c r="D15" s="4">
        <v>52.16</v>
      </c>
      <c r="E15" s="2" t="s">
        <v>10</v>
      </c>
      <c r="F15" s="11" t="str">
        <f t="shared" si="0"/>
        <v>Gaeta</v>
      </c>
      <c r="G15" s="11" t="str">
        <f t="shared" si="1"/>
        <v>Basso</v>
      </c>
      <c r="H15" s="3">
        <v>14</v>
      </c>
      <c r="I15" s="9" t="s">
        <v>32</v>
      </c>
      <c r="J15" s="4">
        <f>AVERAGEIF(D2:D26,"&gt;20")</f>
        <v>74.222857142857151</v>
      </c>
      <c r="K15" s="4"/>
      <c r="L15" s="10"/>
      <c r="M15" s="2"/>
      <c r="N15" s="2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 customHeight="1" x14ac:dyDescent="0.3">
      <c r="A16" s="3">
        <v>15</v>
      </c>
      <c r="B16" s="2" t="s">
        <v>8</v>
      </c>
      <c r="C16" s="8" t="s">
        <v>24</v>
      </c>
      <c r="D16" s="4">
        <v>47.7</v>
      </c>
      <c r="E16" s="2" t="s">
        <v>10</v>
      </c>
      <c r="F16" s="11" t="str">
        <f t="shared" si="0"/>
        <v>Roma</v>
      </c>
      <c r="G16" s="11" t="str">
        <f t="shared" si="1"/>
        <v>Basso</v>
      </c>
      <c r="H16" s="3">
        <v>15</v>
      </c>
      <c r="I16" s="9" t="s">
        <v>33</v>
      </c>
      <c r="J16" s="4">
        <f>AVERAGEIF(D2:D26,"&lt;106")</f>
        <v>44.551052631578941</v>
      </c>
      <c r="K16" s="4"/>
      <c r="L16" s="4"/>
      <c r="M16" s="2"/>
      <c r="N16" s="2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customHeight="1" x14ac:dyDescent="0.3">
      <c r="A17" s="3">
        <v>16</v>
      </c>
      <c r="B17" s="2" t="s">
        <v>8</v>
      </c>
      <c r="C17" s="11" t="s">
        <v>9</v>
      </c>
      <c r="D17" s="4">
        <v>38.04</v>
      </c>
      <c r="E17" s="2" t="s">
        <v>12</v>
      </c>
      <c r="F17" s="11" t="str">
        <f t="shared" si="0"/>
        <v>Roma</v>
      </c>
      <c r="G17" s="11" t="str">
        <f t="shared" si="1"/>
        <v>Basso</v>
      </c>
      <c r="H17" s="3">
        <v>16</v>
      </c>
      <c r="I17" s="11" t="s">
        <v>36</v>
      </c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customHeight="1" x14ac:dyDescent="0.3">
      <c r="A18" s="3">
        <v>17</v>
      </c>
      <c r="B18" s="2" t="s">
        <v>8</v>
      </c>
      <c r="C18" s="8" t="s">
        <v>40</v>
      </c>
      <c r="D18" s="4">
        <v>35.71</v>
      </c>
      <c r="E18" s="2" t="s">
        <v>21</v>
      </c>
      <c r="F18" s="11" t="str">
        <f t="shared" si="0"/>
        <v>Roma</v>
      </c>
      <c r="G18" s="11" t="str">
        <f t="shared" si="1"/>
        <v>Basso</v>
      </c>
      <c r="H18" s="3">
        <v>17</v>
      </c>
      <c r="I18" s="9" t="s">
        <v>38</v>
      </c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customHeight="1" x14ac:dyDescent="0.3">
      <c r="A19" s="3">
        <v>18</v>
      </c>
      <c r="B19" s="2" t="s">
        <v>37</v>
      </c>
      <c r="C19" s="8" t="s">
        <v>34</v>
      </c>
      <c r="D19" s="4">
        <v>35.130000000000003</v>
      </c>
      <c r="E19" s="2" t="s">
        <v>12</v>
      </c>
      <c r="F19" s="11" t="str">
        <f t="shared" si="0"/>
        <v>Gaeta</v>
      </c>
      <c r="G19" s="11" t="str">
        <f t="shared" si="1"/>
        <v>Basso</v>
      </c>
      <c r="H19" s="3">
        <v>18</v>
      </c>
      <c r="I19" s="9" t="s">
        <v>39</v>
      </c>
      <c r="J19" s="2" t="s">
        <v>60</v>
      </c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customHeight="1" x14ac:dyDescent="0.3">
      <c r="A20" s="3">
        <v>19</v>
      </c>
      <c r="B20" s="2" t="s">
        <v>8</v>
      </c>
      <c r="C20" s="8" t="s">
        <v>15</v>
      </c>
      <c r="D20" s="4">
        <v>32.15</v>
      </c>
      <c r="E20" s="2" t="s">
        <v>10</v>
      </c>
      <c r="F20" s="11" t="str">
        <f t="shared" si="0"/>
        <v>Roma</v>
      </c>
      <c r="G20" s="11" t="str">
        <f t="shared" si="1"/>
        <v>Basso</v>
      </c>
      <c r="H20" s="3">
        <v>19</v>
      </c>
      <c r="I20" s="9" t="s">
        <v>41</v>
      </c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customHeight="1" x14ac:dyDescent="0.3">
      <c r="A21" s="3">
        <v>20</v>
      </c>
      <c r="B21" s="2" t="s">
        <v>8</v>
      </c>
      <c r="C21" s="8" t="s">
        <v>20</v>
      </c>
      <c r="D21" s="4">
        <v>31.11</v>
      </c>
      <c r="E21" s="2" t="s">
        <v>21</v>
      </c>
      <c r="F21" s="11" t="str">
        <f t="shared" si="0"/>
        <v>Roma</v>
      </c>
      <c r="G21" s="11" t="str">
        <f t="shared" si="1"/>
        <v>Basso</v>
      </c>
      <c r="H21" s="3">
        <v>20</v>
      </c>
      <c r="I21" s="9" t="s">
        <v>45</v>
      </c>
      <c r="J21" s="11" t="s">
        <v>24</v>
      </c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customHeight="1" x14ac:dyDescent="0.3">
      <c r="A22" s="3">
        <v>21</v>
      </c>
      <c r="B22" s="2" t="s">
        <v>8</v>
      </c>
      <c r="C22" s="8" t="s">
        <v>31</v>
      </c>
      <c r="D22" s="4">
        <v>23.31</v>
      </c>
      <c r="E22" s="2" t="s">
        <v>12</v>
      </c>
      <c r="F22" s="11" t="str">
        <f t="shared" si="0"/>
        <v>Roma</v>
      </c>
      <c r="G22" s="11" t="str">
        <f t="shared" si="1"/>
        <v>Basso</v>
      </c>
      <c r="H22" s="11"/>
      <c r="I22" s="2"/>
      <c r="J22" s="11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customHeight="1" x14ac:dyDescent="0.3">
      <c r="A23" s="3">
        <v>22</v>
      </c>
      <c r="B23" s="2" t="s">
        <v>8</v>
      </c>
      <c r="C23" s="8" t="s">
        <v>24</v>
      </c>
      <c r="D23" s="4">
        <v>14.03</v>
      </c>
      <c r="E23" s="2" t="s">
        <v>18</v>
      </c>
      <c r="F23" s="11" t="str">
        <f t="shared" si="0"/>
        <v>Roma</v>
      </c>
      <c r="G23" s="11" t="str">
        <f t="shared" si="1"/>
        <v>Basso</v>
      </c>
      <c r="H23" s="11"/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 x14ac:dyDescent="0.3">
      <c r="A24" s="3">
        <v>23</v>
      </c>
      <c r="B24" s="2" t="s">
        <v>8</v>
      </c>
      <c r="C24" s="8" t="s">
        <v>24</v>
      </c>
      <c r="D24" s="4">
        <v>12</v>
      </c>
      <c r="E24" s="2" t="s">
        <v>18</v>
      </c>
      <c r="F24" s="11" t="str">
        <f t="shared" si="0"/>
        <v>Roma</v>
      </c>
      <c r="G24" s="11" t="str">
        <f t="shared" si="1"/>
        <v>Basso</v>
      </c>
      <c r="H24" s="11"/>
      <c r="I24" s="2"/>
      <c r="J24" s="11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customHeight="1" x14ac:dyDescent="0.3">
      <c r="A25" s="3">
        <v>24</v>
      </c>
      <c r="B25" s="2" t="s">
        <v>8</v>
      </c>
      <c r="C25" s="8" t="s">
        <v>20</v>
      </c>
      <c r="D25" s="4">
        <v>10.3</v>
      </c>
      <c r="E25" s="2" t="s">
        <v>18</v>
      </c>
      <c r="F25" s="11" t="str">
        <f t="shared" si="0"/>
        <v>Roma</v>
      </c>
      <c r="G25" s="11" t="str">
        <f t="shared" si="1"/>
        <v>Basso</v>
      </c>
      <c r="H25" s="11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customHeight="1" x14ac:dyDescent="0.3">
      <c r="A26" s="3">
        <v>25</v>
      </c>
      <c r="B26" s="2" t="s">
        <v>8</v>
      </c>
      <c r="C26" s="8" t="s">
        <v>46</v>
      </c>
      <c r="D26" s="4">
        <v>2.64</v>
      </c>
      <c r="E26" s="2" t="s">
        <v>21</v>
      </c>
      <c r="F26" s="11" t="str">
        <f t="shared" si="0"/>
        <v>Roma</v>
      </c>
      <c r="G26" s="11" t="str">
        <f t="shared" si="1"/>
        <v>Basso</v>
      </c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 customHeight="1" x14ac:dyDescent="0.3">
      <c r="A27" s="2"/>
      <c r="B27" s="2"/>
      <c r="C27" s="2"/>
      <c r="D27" s="2"/>
      <c r="E27" s="2"/>
      <c r="F27" s="2"/>
      <c r="G27" s="11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customHeight="1" x14ac:dyDescent="0.3">
      <c r="A28" s="2"/>
      <c r="B28" s="2"/>
      <c r="C28" s="2"/>
      <c r="D28" s="2"/>
      <c r="E28" s="2"/>
      <c r="F28" s="2"/>
      <c r="G28" s="11"/>
      <c r="H28" s="2"/>
      <c r="I28" s="2"/>
      <c r="J28" s="2"/>
      <c r="K28" s="2"/>
      <c r="L28" s="2"/>
      <c r="M28" s="2"/>
      <c r="N28" s="2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customHeight="1" x14ac:dyDescent="0.3">
      <c r="A29" s="2"/>
      <c r="B29" s="2"/>
      <c r="C29" s="3"/>
      <c r="D29" s="3"/>
      <c r="E29" s="2"/>
      <c r="F29" s="2"/>
      <c r="G29" s="11"/>
      <c r="H29" s="2"/>
      <c r="I29" s="2"/>
      <c r="J29" s="2"/>
      <c r="K29" s="2"/>
      <c r="L29" s="2"/>
      <c r="M29" s="2"/>
      <c r="N29" s="2"/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customHeight="1" x14ac:dyDescent="0.3">
      <c r="A30" s="2"/>
      <c r="B30" s="2"/>
      <c r="C30" s="2"/>
      <c r="D30" s="2"/>
      <c r="E30" s="2"/>
      <c r="F30" s="2"/>
      <c r="G30" s="11"/>
      <c r="H30" s="2"/>
      <c r="I30" s="2"/>
      <c r="J30" s="2"/>
      <c r="K30" s="2"/>
      <c r="L30" s="2"/>
      <c r="M30" s="2"/>
      <c r="N30" s="2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75" customHeight="1" x14ac:dyDescent="0.3">
      <c r="A31" s="2"/>
      <c r="B31" s="2"/>
      <c r="C31" s="2"/>
      <c r="D31" s="2"/>
      <c r="E31" s="2"/>
      <c r="F31" s="2"/>
      <c r="G31" s="11"/>
      <c r="H31" s="2"/>
      <c r="I31" s="2"/>
      <c r="J31" s="2"/>
      <c r="K31" s="2"/>
      <c r="L31" s="2"/>
      <c r="M31" s="2"/>
      <c r="N31" s="2"/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.75" customHeight="1" x14ac:dyDescent="0.3">
      <c r="A32" s="12" t="s">
        <v>59</v>
      </c>
      <c r="B32" s="12" t="s">
        <v>58</v>
      </c>
      <c r="J32" s="2"/>
      <c r="K32" s="2"/>
      <c r="L32" s="2"/>
      <c r="M32" s="2"/>
      <c r="N32" s="2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.75" customHeight="1" x14ac:dyDescent="0.3">
      <c r="A33" s="12" t="s">
        <v>56</v>
      </c>
      <c r="B33" t="s">
        <v>18</v>
      </c>
      <c r="C33" t="s">
        <v>21</v>
      </c>
      <c r="D33" t="s">
        <v>44</v>
      </c>
      <c r="E33" t="s">
        <v>10</v>
      </c>
      <c r="F33" t="s">
        <v>35</v>
      </c>
      <c r="G33" t="s">
        <v>12</v>
      </c>
      <c r="H33" t="s">
        <v>57</v>
      </c>
      <c r="J33" s="2"/>
      <c r="K33" s="2"/>
      <c r="L33" s="2"/>
      <c r="M33" s="2"/>
      <c r="N33" s="2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customHeight="1" x14ac:dyDescent="0.3">
      <c r="A34" s="13" t="s">
        <v>9</v>
      </c>
      <c r="B34" s="14"/>
      <c r="C34" s="14"/>
      <c r="D34" s="14"/>
      <c r="E34" s="14">
        <v>250.85</v>
      </c>
      <c r="F34" s="14"/>
      <c r="G34" s="14">
        <v>38.04</v>
      </c>
      <c r="H34" s="14">
        <v>288.89</v>
      </c>
      <c r="J34" s="2"/>
      <c r="K34" s="2"/>
      <c r="L34" s="2"/>
      <c r="M34" s="2"/>
      <c r="N34" s="2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customHeight="1" x14ac:dyDescent="0.3">
      <c r="A35" s="13" t="s">
        <v>15</v>
      </c>
      <c r="B35" s="14">
        <v>52.47</v>
      </c>
      <c r="C35" s="14"/>
      <c r="D35" s="14"/>
      <c r="E35" s="14">
        <v>32.15</v>
      </c>
      <c r="F35" s="14"/>
      <c r="G35" s="14"/>
      <c r="H35" s="14">
        <v>84.62</v>
      </c>
      <c r="J35" s="2"/>
      <c r="K35" s="2"/>
      <c r="L35" s="2"/>
      <c r="M35" s="2"/>
      <c r="N35" s="2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customHeight="1" x14ac:dyDescent="0.3">
      <c r="A36" s="13" t="s">
        <v>20</v>
      </c>
      <c r="B36" s="14">
        <v>10.3</v>
      </c>
      <c r="C36" s="14">
        <v>31.11</v>
      </c>
      <c r="D36" s="14"/>
      <c r="E36" s="14"/>
      <c r="F36" s="14"/>
      <c r="G36" s="14"/>
      <c r="H36" s="14">
        <v>41.41</v>
      </c>
      <c r="J36" s="2"/>
      <c r="K36" s="2"/>
      <c r="L36" s="2"/>
      <c r="M36" s="2"/>
      <c r="N36" s="2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customHeight="1" x14ac:dyDescent="0.3">
      <c r="A37" s="13" t="s">
        <v>24</v>
      </c>
      <c r="B37" s="14">
        <v>26.03</v>
      </c>
      <c r="C37" s="14">
        <v>53.1</v>
      </c>
      <c r="D37" s="14"/>
      <c r="E37" s="14">
        <v>155.69999999999999</v>
      </c>
      <c r="F37" s="14"/>
      <c r="G37" s="14">
        <v>92.42</v>
      </c>
      <c r="H37" s="14">
        <v>327.25</v>
      </c>
      <c r="J37" s="2"/>
      <c r="K37" s="2"/>
      <c r="L37" s="2"/>
      <c r="M37" s="2"/>
      <c r="N37" s="2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customHeight="1" x14ac:dyDescent="0.3">
      <c r="A38" s="13" t="s">
        <v>31</v>
      </c>
      <c r="B38" s="14"/>
      <c r="C38" s="14"/>
      <c r="D38" s="14"/>
      <c r="E38" s="14">
        <v>140.12</v>
      </c>
      <c r="F38" s="14"/>
      <c r="G38" s="14">
        <v>23.31</v>
      </c>
      <c r="H38" s="14">
        <v>163.43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 customHeight="1" x14ac:dyDescent="0.3">
      <c r="A39" s="13" t="s">
        <v>34</v>
      </c>
      <c r="B39" s="14"/>
      <c r="C39" s="14"/>
      <c r="D39" s="14"/>
      <c r="E39" s="14">
        <v>52.16</v>
      </c>
      <c r="F39" s="14">
        <v>92.48</v>
      </c>
      <c r="G39" s="14">
        <v>35.130000000000003</v>
      </c>
      <c r="H39" s="14">
        <v>179.76999999999998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 customHeight="1" x14ac:dyDescent="0.3">
      <c r="A40" s="13" t="s">
        <v>40</v>
      </c>
      <c r="B40" s="14"/>
      <c r="C40" s="14">
        <v>35.71</v>
      </c>
      <c r="D40" s="14"/>
      <c r="E40" s="14"/>
      <c r="F40" s="14"/>
      <c r="G40" s="14"/>
      <c r="H40" s="14">
        <v>35.71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customHeight="1" x14ac:dyDescent="0.3">
      <c r="A41" s="13" t="s">
        <v>43</v>
      </c>
      <c r="B41" s="14">
        <v>55.1</v>
      </c>
      <c r="C41" s="14"/>
      <c r="D41" s="14">
        <v>113.1</v>
      </c>
      <c r="E41" s="14"/>
      <c r="F41" s="14"/>
      <c r="G41" s="14"/>
      <c r="H41" s="14">
        <v>168.2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 customHeight="1" x14ac:dyDescent="0.3">
      <c r="A42" s="13" t="s">
        <v>46</v>
      </c>
      <c r="B42" s="14"/>
      <c r="C42" s="14">
        <v>2.64</v>
      </c>
      <c r="D42" s="14">
        <v>99.64</v>
      </c>
      <c r="E42" s="14"/>
      <c r="F42" s="14"/>
      <c r="G42" s="14"/>
      <c r="H42" s="14">
        <v>102.28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customHeight="1" x14ac:dyDescent="0.3">
      <c r="A43" s="13" t="s">
        <v>48</v>
      </c>
      <c r="B43" s="14"/>
      <c r="C43" s="14">
        <v>66.98</v>
      </c>
      <c r="D43" s="14"/>
      <c r="E43" s="14"/>
      <c r="F43" s="14"/>
      <c r="G43" s="14"/>
      <c r="H43" s="14">
        <v>66.98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customHeight="1" x14ac:dyDescent="0.3">
      <c r="A44" s="13" t="s">
        <v>49</v>
      </c>
      <c r="B44" s="14"/>
      <c r="C44" s="14"/>
      <c r="D44" s="14">
        <v>139.11000000000001</v>
      </c>
      <c r="E44" s="14"/>
      <c r="F44" s="14"/>
      <c r="G44" s="14"/>
      <c r="H44" s="14">
        <v>139.11000000000001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customHeight="1" x14ac:dyDescent="0.3">
      <c r="A45" s="13" t="s">
        <v>57</v>
      </c>
      <c r="B45" s="14">
        <v>143.9</v>
      </c>
      <c r="C45" s="14">
        <v>189.54000000000002</v>
      </c>
      <c r="D45" s="14">
        <v>351.85</v>
      </c>
      <c r="E45" s="14">
        <v>630.9799999999999</v>
      </c>
      <c r="F45" s="14">
        <v>92.48</v>
      </c>
      <c r="G45" s="14">
        <v>188.9</v>
      </c>
      <c r="H45" s="14">
        <v>1597.65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customHeight="1" x14ac:dyDescent="0.3">
      <c r="D46" s="2"/>
      <c r="E46" s="2"/>
      <c r="F46" s="2"/>
      <c r="G46" s="1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 customHeight="1" x14ac:dyDescent="0.3">
      <c r="D47" s="2"/>
      <c r="E47" s="2"/>
      <c r="F47" s="2"/>
      <c r="G47" s="1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customHeight="1" x14ac:dyDescent="0.3">
      <c r="D48" s="2"/>
      <c r="E48" s="2"/>
      <c r="F48" s="2"/>
      <c r="G48" s="1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s="15" customFormat="1" ht="15.75" customHeight="1" x14ac:dyDescent="0.3">
      <c r="A49" s="17" t="s">
        <v>61</v>
      </c>
    </row>
    <row r="50" spans="1:30" s="16" customFormat="1" ht="15.75" customHeight="1" x14ac:dyDescent="0.25">
      <c r="A50" s="18" t="s">
        <v>64</v>
      </c>
    </row>
    <row r="51" spans="1:30" s="16" customFormat="1" ht="15.75" customHeight="1" x14ac:dyDescent="0.25">
      <c r="A51" s="16" t="s">
        <v>63</v>
      </c>
    </row>
    <row r="52" spans="1:30" s="11" customFormat="1" ht="15.75" customHeight="1" x14ac:dyDescent="0.25">
      <c r="A52" s="11" t="s">
        <v>62</v>
      </c>
    </row>
    <row r="53" spans="1:30" ht="15.75" customHeight="1" x14ac:dyDescent="0.3">
      <c r="A53" s="2"/>
      <c r="B53" s="2"/>
      <c r="C53" s="2"/>
      <c r="D53" s="2"/>
      <c r="E53" s="2"/>
      <c r="F53" s="2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customHeight="1" x14ac:dyDescent="0.3">
      <c r="A54" s="2"/>
      <c r="B54" s="2"/>
      <c r="C54" s="2"/>
      <c r="D54" s="2"/>
      <c r="E54" s="2"/>
      <c r="F54" s="2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.75" customHeight="1" x14ac:dyDescent="0.3">
      <c r="A55" s="2"/>
      <c r="B55" s="2"/>
      <c r="C55" s="2"/>
      <c r="D55" s="2"/>
      <c r="E55" s="2"/>
      <c r="F55" s="2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customHeight="1" x14ac:dyDescent="0.3">
      <c r="A56" s="2"/>
      <c r="B56" s="2"/>
      <c r="C56" s="2"/>
      <c r="D56" s="2"/>
      <c r="E56" s="2"/>
      <c r="F56" s="2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customHeight="1" x14ac:dyDescent="0.3">
      <c r="A57" s="2"/>
      <c r="B57" s="2"/>
      <c r="C57" s="2"/>
      <c r="D57" s="2"/>
      <c r="E57" s="2"/>
      <c r="F57" s="2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customHeight="1" x14ac:dyDescent="0.3">
      <c r="A58" s="2"/>
      <c r="B58" s="2"/>
      <c r="C58" s="2"/>
      <c r="D58" s="2"/>
      <c r="E58" s="2"/>
      <c r="F58" s="2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 customHeight="1" x14ac:dyDescent="0.3">
      <c r="A59" s="2"/>
      <c r="B59" s="2"/>
      <c r="C59" s="2"/>
      <c r="D59" s="2"/>
      <c r="E59" s="2"/>
      <c r="F59" s="2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customHeight="1" x14ac:dyDescent="0.3">
      <c r="A60" s="2"/>
      <c r="B60" s="2"/>
      <c r="C60" s="2"/>
      <c r="D60" s="2"/>
      <c r="E60" s="2"/>
      <c r="F60" s="2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customHeight="1" x14ac:dyDescent="0.3">
      <c r="A61" s="2"/>
      <c r="B61" s="2"/>
      <c r="C61" s="2"/>
      <c r="D61" s="2"/>
      <c r="E61" s="2"/>
      <c r="F61" s="2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5.75" customHeight="1" x14ac:dyDescent="0.3">
      <c r="A62" s="2"/>
      <c r="B62" s="2"/>
      <c r="C62" s="2"/>
      <c r="D62" s="2"/>
      <c r="E62" s="2"/>
      <c r="F62" s="2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5.75" customHeight="1" x14ac:dyDescent="0.3">
      <c r="A63" s="2"/>
      <c r="B63" s="2"/>
      <c r="C63" s="2"/>
      <c r="D63" s="2"/>
      <c r="E63" s="2"/>
      <c r="F63" s="2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customHeight="1" x14ac:dyDescent="0.3">
      <c r="A64" s="2"/>
      <c r="B64" s="2"/>
      <c r="C64" s="2"/>
      <c r="D64" s="2"/>
      <c r="E64" s="2"/>
      <c r="F64" s="2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 customHeight="1" x14ac:dyDescent="0.3">
      <c r="A65" s="2"/>
      <c r="B65" s="2"/>
      <c r="C65" s="2"/>
      <c r="D65" s="2"/>
      <c r="E65" s="2"/>
      <c r="F65" s="2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 customHeight="1" x14ac:dyDescent="0.3">
      <c r="A66" s="2"/>
      <c r="B66" s="2"/>
      <c r="C66" s="2"/>
      <c r="D66" s="2"/>
      <c r="E66" s="2"/>
      <c r="F66" s="2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customHeight="1" x14ac:dyDescent="0.3">
      <c r="A67" s="2"/>
      <c r="B67" s="2"/>
      <c r="C67" s="2"/>
      <c r="D67" s="2"/>
      <c r="E67" s="2"/>
      <c r="F67" s="2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 customHeight="1" x14ac:dyDescent="0.3">
      <c r="A68" s="2"/>
      <c r="B68" s="2"/>
      <c r="C68" s="2"/>
      <c r="D68" s="2"/>
      <c r="E68" s="2"/>
      <c r="F68" s="2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customHeight="1" x14ac:dyDescent="0.3">
      <c r="A69" s="2"/>
      <c r="B69" s="2"/>
      <c r="C69" s="2"/>
      <c r="D69" s="2"/>
      <c r="E69" s="2"/>
      <c r="F69" s="2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 customHeight="1" x14ac:dyDescent="0.3">
      <c r="A70" s="2"/>
      <c r="B70" s="2"/>
      <c r="C70" s="2"/>
      <c r="D70" s="2"/>
      <c r="E70" s="2"/>
      <c r="F70" s="2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 customHeight="1" x14ac:dyDescent="0.3">
      <c r="A71" s="2"/>
      <c r="B71" s="2"/>
      <c r="C71" s="2"/>
      <c r="D71" s="2"/>
      <c r="E71" s="2"/>
      <c r="F71" s="2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customHeight="1" x14ac:dyDescent="0.3">
      <c r="A72" s="2"/>
      <c r="B72" s="2"/>
      <c r="C72" s="2"/>
      <c r="D72" s="2"/>
      <c r="E72" s="2"/>
      <c r="F72" s="2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customHeight="1" x14ac:dyDescent="0.3">
      <c r="A73" s="2"/>
      <c r="B73" s="2"/>
      <c r="C73" s="2"/>
      <c r="D73" s="2"/>
      <c r="E73" s="2"/>
      <c r="F73" s="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 customHeight="1" x14ac:dyDescent="0.3">
      <c r="A74" s="2"/>
      <c r="B74" s="2"/>
      <c r="C74" s="2"/>
      <c r="D74" s="2"/>
      <c r="E74" s="2"/>
      <c r="F74" s="2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 customHeight="1" x14ac:dyDescent="0.3">
      <c r="A75" s="2"/>
      <c r="B75" s="2"/>
      <c r="C75" s="2"/>
      <c r="D75" s="2"/>
      <c r="E75" s="2"/>
      <c r="F75" s="2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 customHeight="1" x14ac:dyDescent="0.3">
      <c r="A76" s="2"/>
      <c r="B76" s="2"/>
      <c r="C76" s="2"/>
      <c r="D76" s="2"/>
      <c r="E76" s="2"/>
      <c r="F76" s="2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 customHeight="1" x14ac:dyDescent="0.3">
      <c r="A77" s="2"/>
      <c r="B77" s="2"/>
      <c r="C77" s="2"/>
      <c r="D77" s="2"/>
      <c r="E77" s="2"/>
      <c r="F77" s="2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 customHeight="1" x14ac:dyDescent="0.3">
      <c r="A78" s="2"/>
      <c r="B78" s="2"/>
      <c r="C78" s="2"/>
      <c r="D78" s="2"/>
      <c r="E78" s="2"/>
      <c r="F78" s="2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 customHeight="1" x14ac:dyDescent="0.3">
      <c r="A79" s="2"/>
      <c r="B79" s="2"/>
      <c r="C79" s="2"/>
      <c r="D79" s="2"/>
      <c r="E79" s="2"/>
      <c r="F79" s="2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 customHeight="1" x14ac:dyDescent="0.3">
      <c r="A80" s="2"/>
      <c r="B80" s="2"/>
      <c r="C80" s="2"/>
      <c r="D80" s="2"/>
      <c r="E80" s="2"/>
      <c r="F80" s="2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 customHeight="1" x14ac:dyDescent="0.3">
      <c r="A81" s="2"/>
      <c r="B81" s="2"/>
      <c r="C81" s="2"/>
      <c r="D81" s="2"/>
      <c r="E81" s="2"/>
      <c r="F81" s="2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 customHeight="1" x14ac:dyDescent="0.3">
      <c r="A82" s="2"/>
      <c r="B82" s="2"/>
      <c r="C82" s="2"/>
      <c r="D82" s="2"/>
      <c r="E82" s="2"/>
      <c r="F82" s="2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 customHeight="1" x14ac:dyDescent="0.3">
      <c r="A83" s="2"/>
      <c r="B83" s="2"/>
      <c r="C83" s="2"/>
      <c r="D83" s="2"/>
      <c r="E83" s="2"/>
      <c r="F83" s="2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.75" customHeight="1" x14ac:dyDescent="0.3">
      <c r="A84" s="2"/>
      <c r="B84" s="2"/>
      <c r="C84" s="2"/>
      <c r="D84" s="2"/>
      <c r="E84" s="2"/>
      <c r="F84" s="2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.75" customHeight="1" x14ac:dyDescent="0.3">
      <c r="A85" s="2"/>
      <c r="B85" s="2"/>
      <c r="C85" s="2"/>
      <c r="D85" s="2"/>
      <c r="E85" s="2"/>
      <c r="F85" s="2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.75" customHeight="1" x14ac:dyDescent="0.3">
      <c r="A86" s="2"/>
      <c r="B86" s="2"/>
      <c r="C86" s="2"/>
      <c r="D86" s="2"/>
      <c r="E86" s="2"/>
      <c r="F86" s="2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.75" customHeight="1" x14ac:dyDescent="0.3">
      <c r="A87" s="2"/>
      <c r="B87" s="2"/>
      <c r="C87" s="2"/>
      <c r="D87" s="2"/>
      <c r="E87" s="2"/>
      <c r="F87" s="2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.75" customHeight="1" x14ac:dyDescent="0.3">
      <c r="A88" s="2"/>
      <c r="B88" s="2"/>
      <c r="C88" s="2"/>
      <c r="D88" s="2"/>
      <c r="E88" s="2"/>
      <c r="F88" s="2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.75" customHeight="1" x14ac:dyDescent="0.3">
      <c r="A89" s="2"/>
      <c r="B89" s="2"/>
      <c r="C89" s="2"/>
      <c r="D89" s="2"/>
      <c r="E89" s="2"/>
      <c r="F89" s="2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.75" customHeight="1" x14ac:dyDescent="0.3">
      <c r="A90" s="2"/>
      <c r="B90" s="2"/>
      <c r="C90" s="2"/>
      <c r="D90" s="2"/>
      <c r="E90" s="2"/>
      <c r="F90" s="2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.75" customHeight="1" x14ac:dyDescent="0.3">
      <c r="A91" s="2"/>
      <c r="B91" s="2"/>
      <c r="C91" s="2"/>
      <c r="D91" s="2"/>
      <c r="E91" s="2"/>
      <c r="F91" s="2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.75" customHeight="1" x14ac:dyDescent="0.3">
      <c r="A92" s="2"/>
      <c r="B92" s="2"/>
      <c r="C92" s="2"/>
      <c r="D92" s="2"/>
      <c r="E92" s="2"/>
      <c r="F92" s="2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.75" customHeight="1" x14ac:dyDescent="0.3">
      <c r="A93" s="2"/>
      <c r="B93" s="2"/>
      <c r="C93" s="2"/>
      <c r="D93" s="2"/>
      <c r="E93" s="2"/>
      <c r="F93" s="2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.75" customHeight="1" x14ac:dyDescent="0.3">
      <c r="A94" s="2"/>
      <c r="B94" s="2"/>
      <c r="C94" s="2"/>
      <c r="D94" s="2"/>
      <c r="E94" s="2"/>
      <c r="F94" s="2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 customHeight="1" x14ac:dyDescent="0.3">
      <c r="A95" s="2"/>
      <c r="B95" s="2"/>
      <c r="C95" s="2"/>
      <c r="D95" s="2"/>
      <c r="E95" s="2"/>
      <c r="F95" s="2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 customHeight="1" x14ac:dyDescent="0.3">
      <c r="A96" s="2"/>
      <c r="B96" s="2"/>
      <c r="C96" s="2"/>
      <c r="D96" s="2"/>
      <c r="E96" s="2"/>
      <c r="F96" s="2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 customHeight="1" x14ac:dyDescent="0.3">
      <c r="A97" s="2"/>
      <c r="B97" s="2"/>
      <c r="C97" s="2"/>
      <c r="D97" s="2"/>
      <c r="E97" s="2"/>
      <c r="F97" s="2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 customHeight="1" x14ac:dyDescent="0.3">
      <c r="A98" s="2"/>
      <c r="B98" s="2"/>
      <c r="C98" s="2"/>
      <c r="D98" s="2"/>
      <c r="E98" s="2"/>
      <c r="F98" s="2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 customHeight="1" x14ac:dyDescent="0.3">
      <c r="A99" s="2"/>
      <c r="B99" s="2"/>
      <c r="C99" s="2"/>
      <c r="D99" s="2"/>
      <c r="E99" s="2"/>
      <c r="F99" s="2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 customHeight="1" x14ac:dyDescent="0.3">
      <c r="A100" s="2"/>
      <c r="B100" s="2"/>
      <c r="C100" s="2"/>
      <c r="D100" s="2"/>
      <c r="E100" s="2"/>
      <c r="F100" s="2"/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 customHeight="1" x14ac:dyDescent="0.3">
      <c r="A101" s="2"/>
      <c r="B101" s="2"/>
      <c r="C101" s="2"/>
      <c r="D101" s="2"/>
      <c r="E101" s="2"/>
      <c r="F101" s="2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 customHeight="1" x14ac:dyDescent="0.3">
      <c r="A102" s="2"/>
      <c r="B102" s="2"/>
      <c r="C102" s="2"/>
      <c r="D102" s="2"/>
      <c r="E102" s="2"/>
      <c r="F102" s="2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 customHeight="1" x14ac:dyDescent="0.3">
      <c r="A103" s="2"/>
      <c r="B103" s="2"/>
      <c r="C103" s="2"/>
      <c r="D103" s="2"/>
      <c r="E103" s="2"/>
      <c r="F103" s="2"/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 customHeight="1" x14ac:dyDescent="0.3">
      <c r="A104" s="2"/>
      <c r="B104" s="2"/>
      <c r="C104" s="2"/>
      <c r="D104" s="2"/>
      <c r="E104" s="2"/>
      <c r="F104" s="2"/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 customHeight="1" x14ac:dyDescent="0.3">
      <c r="A105" s="2"/>
      <c r="B105" s="2"/>
      <c r="C105" s="2"/>
      <c r="D105" s="2"/>
      <c r="E105" s="2"/>
      <c r="F105" s="2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.75" customHeight="1" x14ac:dyDescent="0.3">
      <c r="A106" s="2"/>
      <c r="B106" s="2"/>
      <c r="C106" s="2"/>
      <c r="D106" s="2"/>
      <c r="E106" s="2"/>
      <c r="F106" s="2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.75" customHeight="1" x14ac:dyDescent="0.3">
      <c r="A107" s="2"/>
      <c r="B107" s="2"/>
      <c r="C107" s="2"/>
      <c r="D107" s="2"/>
      <c r="E107" s="2"/>
      <c r="F107" s="2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.75" customHeight="1" x14ac:dyDescent="0.3">
      <c r="A108" s="2"/>
      <c r="B108" s="2"/>
      <c r="C108" s="2"/>
      <c r="D108" s="2"/>
      <c r="E108" s="2"/>
      <c r="F108" s="2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.75" customHeight="1" x14ac:dyDescent="0.3">
      <c r="A109" s="2"/>
      <c r="B109" s="2"/>
      <c r="C109" s="2"/>
      <c r="D109" s="2"/>
      <c r="E109" s="2"/>
      <c r="F109" s="2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5.75" customHeight="1" x14ac:dyDescent="0.3">
      <c r="A110" s="2"/>
      <c r="B110" s="2"/>
      <c r="C110" s="2"/>
      <c r="D110" s="2"/>
      <c r="E110" s="2"/>
      <c r="F110" s="2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5.75" customHeight="1" x14ac:dyDescent="0.3">
      <c r="A111" s="2"/>
      <c r="B111" s="2"/>
      <c r="C111" s="2"/>
      <c r="D111" s="2"/>
      <c r="E111" s="2"/>
      <c r="F111" s="2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5.75" customHeight="1" x14ac:dyDescent="0.3">
      <c r="A112" s="2"/>
      <c r="B112" s="2"/>
      <c r="C112" s="2"/>
      <c r="D112" s="2"/>
      <c r="E112" s="2"/>
      <c r="F112" s="2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5.75" customHeight="1" x14ac:dyDescent="0.3">
      <c r="A113" s="2"/>
      <c r="B113" s="2"/>
      <c r="C113" s="2"/>
      <c r="D113" s="2"/>
      <c r="E113" s="2"/>
      <c r="F113" s="2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.75" customHeight="1" x14ac:dyDescent="0.3">
      <c r="A114" s="2"/>
      <c r="B114" s="2"/>
      <c r="C114" s="2"/>
      <c r="D114" s="2"/>
      <c r="E114" s="2"/>
      <c r="F114" s="2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5.75" customHeight="1" x14ac:dyDescent="0.3">
      <c r="A115" s="2"/>
      <c r="B115" s="2"/>
      <c r="C115" s="2"/>
      <c r="D115" s="2"/>
      <c r="E115" s="2"/>
      <c r="F115" s="2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5.75" customHeight="1" x14ac:dyDescent="0.3">
      <c r="A116" s="2"/>
      <c r="B116" s="2"/>
      <c r="C116" s="2"/>
      <c r="D116" s="2"/>
      <c r="E116" s="2"/>
      <c r="F116" s="2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5.75" customHeight="1" x14ac:dyDescent="0.3">
      <c r="A117" s="2"/>
      <c r="B117" s="2"/>
      <c r="C117" s="2"/>
      <c r="D117" s="2"/>
      <c r="E117" s="2"/>
      <c r="F117" s="2"/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5.75" customHeight="1" x14ac:dyDescent="0.3">
      <c r="A118" s="2"/>
      <c r="B118" s="2"/>
      <c r="C118" s="2"/>
      <c r="D118" s="2"/>
      <c r="E118" s="2"/>
      <c r="F118" s="2"/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5.75" customHeight="1" x14ac:dyDescent="0.3">
      <c r="A119" s="2"/>
      <c r="B119" s="2"/>
      <c r="C119" s="2"/>
      <c r="D119" s="2"/>
      <c r="E119" s="2"/>
      <c r="F119" s="2"/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5.75" customHeight="1" x14ac:dyDescent="0.3">
      <c r="A120" s="2"/>
      <c r="B120" s="2"/>
      <c r="C120" s="2"/>
      <c r="D120" s="2"/>
      <c r="E120" s="2"/>
      <c r="F120" s="2"/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5.75" customHeight="1" x14ac:dyDescent="0.3">
      <c r="A121" s="2"/>
      <c r="B121" s="2"/>
      <c r="C121" s="2"/>
      <c r="D121" s="2"/>
      <c r="E121" s="2"/>
      <c r="F121" s="2"/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5.75" customHeight="1" x14ac:dyDescent="0.3">
      <c r="A122" s="2"/>
      <c r="B122" s="2"/>
      <c r="C122" s="2"/>
      <c r="D122" s="2"/>
      <c r="E122" s="2"/>
      <c r="F122" s="2"/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5.75" customHeight="1" x14ac:dyDescent="0.3">
      <c r="A123" s="2"/>
      <c r="B123" s="2"/>
      <c r="C123" s="2"/>
      <c r="D123" s="2"/>
      <c r="E123" s="2"/>
      <c r="F123" s="2"/>
      <c r="G123" s="1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5.75" customHeight="1" x14ac:dyDescent="0.3">
      <c r="A124" s="2"/>
      <c r="B124" s="2"/>
      <c r="C124" s="2"/>
      <c r="D124" s="2"/>
      <c r="E124" s="2"/>
      <c r="F124" s="2"/>
      <c r="G124" s="1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.75" customHeight="1" x14ac:dyDescent="0.3">
      <c r="A125" s="2"/>
      <c r="B125" s="2"/>
      <c r="C125" s="2"/>
      <c r="D125" s="2"/>
      <c r="E125" s="2"/>
      <c r="F125" s="2"/>
      <c r="G125" s="1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.75" customHeight="1" x14ac:dyDescent="0.3">
      <c r="A126" s="2"/>
      <c r="B126" s="2"/>
      <c r="C126" s="2"/>
      <c r="D126" s="2"/>
      <c r="E126" s="2"/>
      <c r="F126" s="2"/>
      <c r="G126" s="1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.75" customHeight="1" x14ac:dyDescent="0.3">
      <c r="A127" s="2"/>
      <c r="B127" s="2"/>
      <c r="C127" s="2"/>
      <c r="D127" s="2"/>
      <c r="E127" s="2"/>
      <c r="F127" s="2"/>
      <c r="G127" s="1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5.75" customHeight="1" x14ac:dyDescent="0.3">
      <c r="A128" s="2"/>
      <c r="B128" s="2"/>
      <c r="C128" s="2"/>
      <c r="D128" s="2"/>
      <c r="E128" s="2"/>
      <c r="F128" s="2"/>
      <c r="G128" s="1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5.75" customHeight="1" x14ac:dyDescent="0.3">
      <c r="A129" s="2"/>
      <c r="B129" s="2"/>
      <c r="C129" s="2"/>
      <c r="D129" s="2"/>
      <c r="E129" s="2"/>
      <c r="F129" s="2"/>
      <c r="G129" s="1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.75" customHeight="1" x14ac:dyDescent="0.3">
      <c r="A130" s="2"/>
      <c r="B130" s="2"/>
      <c r="C130" s="2"/>
      <c r="D130" s="2"/>
      <c r="E130" s="2"/>
      <c r="F130" s="2"/>
      <c r="G130" s="1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5.75" customHeight="1" x14ac:dyDescent="0.3">
      <c r="A131" s="2"/>
      <c r="B131" s="2"/>
      <c r="C131" s="2"/>
      <c r="D131" s="2"/>
      <c r="E131" s="2"/>
      <c r="F131" s="2"/>
      <c r="G131" s="1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5.75" customHeight="1" x14ac:dyDescent="0.3">
      <c r="A132" s="2"/>
      <c r="B132" s="2"/>
      <c r="C132" s="2"/>
      <c r="D132" s="2"/>
      <c r="E132" s="2"/>
      <c r="F132" s="2"/>
      <c r="G132" s="1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5.75" customHeight="1" x14ac:dyDescent="0.3">
      <c r="A133" s="2"/>
      <c r="B133" s="2"/>
      <c r="C133" s="2"/>
      <c r="D133" s="2"/>
      <c r="E133" s="2"/>
      <c r="F133" s="2"/>
      <c r="G133" s="1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5.75" customHeight="1" x14ac:dyDescent="0.3">
      <c r="A134" s="2"/>
      <c r="B134" s="2"/>
      <c r="C134" s="2"/>
      <c r="D134" s="2"/>
      <c r="E134" s="2"/>
      <c r="F134" s="2"/>
      <c r="G134" s="1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.75" customHeight="1" x14ac:dyDescent="0.3">
      <c r="A135" s="2"/>
      <c r="B135" s="2"/>
      <c r="C135" s="2"/>
      <c r="D135" s="2"/>
      <c r="E135" s="2"/>
      <c r="F135" s="2"/>
      <c r="G135" s="1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75" customHeight="1" x14ac:dyDescent="0.3">
      <c r="A136" s="2"/>
      <c r="B136" s="2"/>
      <c r="C136" s="2"/>
      <c r="D136" s="2"/>
      <c r="E136" s="2"/>
      <c r="F136" s="2"/>
      <c r="G136" s="1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5.75" customHeight="1" x14ac:dyDescent="0.3">
      <c r="A137" s="2"/>
      <c r="B137" s="2"/>
      <c r="C137" s="2"/>
      <c r="D137" s="2"/>
      <c r="E137" s="2"/>
      <c r="F137" s="2"/>
      <c r="G137" s="1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5.75" customHeight="1" x14ac:dyDescent="0.3">
      <c r="A138" s="2"/>
      <c r="B138" s="2"/>
      <c r="C138" s="2"/>
      <c r="D138" s="2"/>
      <c r="E138" s="2"/>
      <c r="F138" s="2"/>
      <c r="G138" s="1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5.75" customHeight="1" x14ac:dyDescent="0.3">
      <c r="A139" s="2"/>
      <c r="B139" s="2"/>
      <c r="C139" s="2"/>
      <c r="D139" s="2"/>
      <c r="E139" s="2"/>
      <c r="F139" s="2"/>
      <c r="G139" s="1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5.75" customHeight="1" x14ac:dyDescent="0.3">
      <c r="A140" s="2"/>
      <c r="B140" s="2"/>
      <c r="C140" s="2"/>
      <c r="D140" s="2"/>
      <c r="E140" s="2"/>
      <c r="F140" s="2"/>
      <c r="G140" s="1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5.75" customHeight="1" x14ac:dyDescent="0.3">
      <c r="A141" s="2"/>
      <c r="B141" s="2"/>
      <c r="C141" s="2"/>
      <c r="D141" s="2"/>
      <c r="E141" s="2"/>
      <c r="F141" s="2"/>
      <c r="G141" s="1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5.75" customHeight="1" x14ac:dyDescent="0.3">
      <c r="A142" s="2"/>
      <c r="B142" s="2"/>
      <c r="C142" s="2"/>
      <c r="D142" s="2"/>
      <c r="E142" s="2"/>
      <c r="F142" s="2"/>
      <c r="G142" s="1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5.75" customHeight="1" x14ac:dyDescent="0.3">
      <c r="A143" s="2"/>
      <c r="B143" s="2"/>
      <c r="C143" s="2"/>
      <c r="D143" s="2"/>
      <c r="E143" s="2"/>
      <c r="F143" s="2"/>
      <c r="G143" s="1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5.75" customHeight="1" x14ac:dyDescent="0.3">
      <c r="A144" s="2"/>
      <c r="B144" s="2"/>
      <c r="C144" s="2"/>
      <c r="D144" s="2"/>
      <c r="E144" s="2"/>
      <c r="F144" s="2"/>
      <c r="G144" s="1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5.75" customHeight="1" x14ac:dyDescent="0.3">
      <c r="A145" s="2"/>
      <c r="B145" s="2"/>
      <c r="C145" s="2"/>
      <c r="D145" s="2"/>
      <c r="E145" s="2"/>
      <c r="F145" s="2"/>
      <c r="G145" s="1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5.75" customHeight="1" x14ac:dyDescent="0.3">
      <c r="A146" s="2"/>
      <c r="B146" s="2"/>
      <c r="C146" s="2"/>
      <c r="D146" s="2"/>
      <c r="E146" s="2"/>
      <c r="F146" s="2"/>
      <c r="G146" s="1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5.75" customHeight="1" x14ac:dyDescent="0.3">
      <c r="A147" s="2"/>
      <c r="B147" s="2"/>
      <c r="C147" s="2"/>
      <c r="D147" s="2"/>
      <c r="E147" s="2"/>
      <c r="F147" s="2"/>
      <c r="G147" s="1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5.75" customHeight="1" x14ac:dyDescent="0.3">
      <c r="A148" s="2"/>
      <c r="B148" s="2"/>
      <c r="C148" s="2"/>
      <c r="D148" s="2"/>
      <c r="E148" s="2"/>
      <c r="F148" s="2"/>
      <c r="G148" s="1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5.75" customHeight="1" x14ac:dyDescent="0.3">
      <c r="A149" s="2"/>
      <c r="B149" s="2"/>
      <c r="C149" s="2"/>
      <c r="D149" s="2"/>
      <c r="E149" s="2"/>
      <c r="F149" s="2"/>
      <c r="G149" s="1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5.75" customHeight="1" x14ac:dyDescent="0.3">
      <c r="A150" s="2"/>
      <c r="B150" s="2"/>
      <c r="C150" s="2"/>
      <c r="D150" s="2"/>
      <c r="E150" s="2"/>
      <c r="F150" s="2"/>
      <c r="G150" s="1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5.75" customHeight="1" x14ac:dyDescent="0.3">
      <c r="A151" s="2"/>
      <c r="B151" s="2"/>
      <c r="C151" s="2"/>
      <c r="D151" s="2"/>
      <c r="E151" s="2"/>
      <c r="F151" s="2"/>
      <c r="G151" s="1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5.75" customHeight="1" x14ac:dyDescent="0.3">
      <c r="A152" s="2"/>
      <c r="B152" s="2"/>
      <c r="C152" s="2"/>
      <c r="D152" s="2"/>
      <c r="E152" s="2"/>
      <c r="F152" s="2"/>
      <c r="G152" s="1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5.75" customHeight="1" x14ac:dyDescent="0.3">
      <c r="A153" s="2"/>
      <c r="B153" s="2"/>
      <c r="C153" s="2"/>
      <c r="D153" s="2"/>
      <c r="E153" s="2"/>
      <c r="F153" s="2"/>
      <c r="G153" s="1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5.75" customHeight="1" x14ac:dyDescent="0.3">
      <c r="A154" s="2"/>
      <c r="B154" s="2"/>
      <c r="C154" s="2"/>
      <c r="D154" s="2"/>
      <c r="E154" s="2"/>
      <c r="F154" s="2"/>
      <c r="G154" s="1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5.75" customHeight="1" x14ac:dyDescent="0.3">
      <c r="A155" s="2"/>
      <c r="B155" s="2"/>
      <c r="C155" s="2"/>
      <c r="D155" s="2"/>
      <c r="E155" s="2"/>
      <c r="F155" s="2"/>
      <c r="G155" s="1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5.75" customHeight="1" x14ac:dyDescent="0.3">
      <c r="A156" s="2"/>
      <c r="B156" s="2"/>
      <c r="C156" s="2"/>
      <c r="D156" s="2"/>
      <c r="E156" s="2"/>
      <c r="F156" s="2"/>
      <c r="G156" s="1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5.75" customHeight="1" x14ac:dyDescent="0.3">
      <c r="A157" s="2"/>
      <c r="B157" s="2"/>
      <c r="C157" s="2"/>
      <c r="D157" s="2"/>
      <c r="E157" s="2"/>
      <c r="F157" s="2"/>
      <c r="G157" s="1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5.75" customHeight="1" x14ac:dyDescent="0.3">
      <c r="A158" s="2"/>
      <c r="B158" s="2"/>
      <c r="C158" s="2"/>
      <c r="D158" s="2"/>
      <c r="E158" s="2"/>
      <c r="F158" s="2"/>
      <c r="G158" s="1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5.75" customHeight="1" x14ac:dyDescent="0.3">
      <c r="A159" s="2"/>
      <c r="B159" s="2"/>
      <c r="C159" s="2"/>
      <c r="D159" s="2"/>
      <c r="E159" s="2"/>
      <c r="F159" s="2"/>
      <c r="G159" s="1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5.75" customHeight="1" x14ac:dyDescent="0.3">
      <c r="A160" s="2"/>
      <c r="B160" s="2"/>
      <c r="C160" s="2"/>
      <c r="D160" s="2"/>
      <c r="E160" s="2"/>
      <c r="F160" s="2"/>
      <c r="G160" s="1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5.75" customHeight="1" x14ac:dyDescent="0.3">
      <c r="A161" s="2"/>
      <c r="B161" s="2"/>
      <c r="C161" s="2"/>
      <c r="D161" s="2"/>
      <c r="E161" s="2"/>
      <c r="F161" s="2"/>
      <c r="G161" s="1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5.75" customHeight="1" x14ac:dyDescent="0.3">
      <c r="A162" s="2"/>
      <c r="B162" s="2"/>
      <c r="C162" s="2"/>
      <c r="D162" s="2"/>
      <c r="E162" s="2"/>
      <c r="F162" s="2"/>
      <c r="G162" s="1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5.75" customHeight="1" x14ac:dyDescent="0.3">
      <c r="A163" s="2"/>
      <c r="B163" s="2"/>
      <c r="C163" s="2"/>
      <c r="D163" s="2"/>
      <c r="E163" s="2"/>
      <c r="F163" s="2"/>
      <c r="G163" s="1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5.75" customHeight="1" x14ac:dyDescent="0.3">
      <c r="A164" s="2"/>
      <c r="B164" s="2"/>
      <c r="C164" s="2"/>
      <c r="D164" s="2"/>
      <c r="E164" s="2"/>
      <c r="F164" s="2"/>
      <c r="G164" s="1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5.75" customHeight="1" x14ac:dyDescent="0.3">
      <c r="A165" s="2"/>
      <c r="B165" s="2"/>
      <c r="C165" s="2"/>
      <c r="D165" s="2"/>
      <c r="E165" s="2"/>
      <c r="F165" s="2"/>
      <c r="G165" s="1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5.75" customHeight="1" x14ac:dyDescent="0.3">
      <c r="A166" s="2"/>
      <c r="B166" s="2"/>
      <c r="C166" s="2"/>
      <c r="D166" s="2"/>
      <c r="E166" s="2"/>
      <c r="F166" s="2"/>
      <c r="G166" s="1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5.75" customHeight="1" x14ac:dyDescent="0.3">
      <c r="A167" s="2"/>
      <c r="B167" s="2"/>
      <c r="C167" s="2"/>
      <c r="D167" s="2"/>
      <c r="E167" s="2"/>
      <c r="F167" s="2"/>
      <c r="G167" s="1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5.75" customHeight="1" x14ac:dyDescent="0.3">
      <c r="A168" s="2"/>
      <c r="B168" s="2"/>
      <c r="C168" s="2"/>
      <c r="D168" s="2"/>
      <c r="E168" s="2"/>
      <c r="F168" s="2"/>
      <c r="G168" s="1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5.75" customHeight="1" x14ac:dyDescent="0.3">
      <c r="A169" s="2"/>
      <c r="B169" s="2"/>
      <c r="C169" s="2"/>
      <c r="D169" s="2"/>
      <c r="E169" s="2"/>
      <c r="F169" s="2"/>
      <c r="G169" s="1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5.75" customHeight="1" x14ac:dyDescent="0.3">
      <c r="A170" s="2"/>
      <c r="B170" s="2"/>
      <c r="C170" s="2"/>
      <c r="D170" s="2"/>
      <c r="E170" s="2"/>
      <c r="F170" s="2"/>
      <c r="G170" s="1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5.75" customHeight="1" x14ac:dyDescent="0.3">
      <c r="A171" s="2"/>
      <c r="B171" s="2"/>
      <c r="C171" s="2"/>
      <c r="D171" s="2"/>
      <c r="E171" s="2"/>
      <c r="F171" s="2"/>
      <c r="G171" s="1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5.75" customHeight="1" x14ac:dyDescent="0.3">
      <c r="A172" s="2"/>
      <c r="B172" s="2"/>
      <c r="C172" s="2"/>
      <c r="D172" s="2"/>
      <c r="E172" s="2"/>
      <c r="F172" s="2"/>
      <c r="G172" s="1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5.75" customHeight="1" x14ac:dyDescent="0.3">
      <c r="A173" s="2"/>
      <c r="B173" s="2"/>
      <c r="C173" s="2"/>
      <c r="D173" s="2"/>
      <c r="E173" s="2"/>
      <c r="F173" s="2"/>
      <c r="G173" s="1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5.75" customHeight="1" x14ac:dyDescent="0.3">
      <c r="A174" s="2"/>
      <c r="B174" s="2"/>
      <c r="C174" s="2"/>
      <c r="D174" s="2"/>
      <c r="E174" s="2"/>
      <c r="F174" s="2"/>
      <c r="G174" s="1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5.75" customHeight="1" x14ac:dyDescent="0.3">
      <c r="A175" s="2"/>
      <c r="B175" s="2"/>
      <c r="C175" s="2"/>
      <c r="D175" s="2"/>
      <c r="E175" s="2"/>
      <c r="F175" s="2"/>
      <c r="G175" s="1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5.75" customHeight="1" x14ac:dyDescent="0.3">
      <c r="A176" s="2"/>
      <c r="B176" s="2"/>
      <c r="C176" s="2"/>
      <c r="D176" s="2"/>
      <c r="E176" s="2"/>
      <c r="F176" s="2"/>
      <c r="G176" s="1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5.75" customHeight="1" x14ac:dyDescent="0.3">
      <c r="A177" s="2"/>
      <c r="B177" s="2"/>
      <c r="C177" s="2"/>
      <c r="D177" s="2"/>
      <c r="E177" s="2"/>
      <c r="F177" s="2"/>
      <c r="G177" s="1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5.75" customHeight="1" x14ac:dyDescent="0.3">
      <c r="A178" s="2"/>
      <c r="B178" s="2"/>
      <c r="C178" s="2"/>
      <c r="D178" s="2"/>
      <c r="E178" s="2"/>
      <c r="F178" s="2"/>
      <c r="G178" s="1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5.75" customHeight="1" x14ac:dyDescent="0.3">
      <c r="A179" s="2"/>
      <c r="B179" s="2"/>
      <c r="C179" s="2"/>
      <c r="D179" s="2"/>
      <c r="E179" s="2"/>
      <c r="F179" s="2"/>
      <c r="G179" s="1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5.75" customHeight="1" x14ac:dyDescent="0.3">
      <c r="A180" s="2"/>
      <c r="B180" s="2"/>
      <c r="C180" s="2"/>
      <c r="D180" s="2"/>
      <c r="E180" s="2"/>
      <c r="F180" s="2"/>
      <c r="G180" s="1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5.75" customHeight="1" x14ac:dyDescent="0.3">
      <c r="A181" s="2"/>
      <c r="B181" s="2"/>
      <c r="C181" s="2"/>
      <c r="D181" s="2"/>
      <c r="E181" s="2"/>
      <c r="F181" s="2"/>
      <c r="G181" s="1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5.75" customHeight="1" x14ac:dyDescent="0.3">
      <c r="A182" s="2"/>
      <c r="B182" s="2"/>
      <c r="C182" s="2"/>
      <c r="D182" s="2"/>
      <c r="E182" s="2"/>
      <c r="F182" s="2"/>
      <c r="G182" s="1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5.75" customHeight="1" x14ac:dyDescent="0.3">
      <c r="A183" s="2"/>
      <c r="B183" s="2"/>
      <c r="C183" s="2"/>
      <c r="D183" s="2"/>
      <c r="E183" s="2"/>
      <c r="F183" s="2"/>
      <c r="G183" s="1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5.75" customHeight="1" x14ac:dyDescent="0.3">
      <c r="A184" s="2"/>
      <c r="B184" s="2"/>
      <c r="C184" s="2"/>
      <c r="D184" s="2"/>
      <c r="E184" s="2"/>
      <c r="F184" s="2"/>
      <c r="G184" s="1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5.75" customHeight="1" x14ac:dyDescent="0.3">
      <c r="A185" s="2"/>
      <c r="B185" s="2"/>
      <c r="C185" s="2"/>
      <c r="D185" s="2"/>
      <c r="E185" s="2"/>
      <c r="F185" s="2"/>
      <c r="G185" s="1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5.75" customHeight="1" x14ac:dyDescent="0.3">
      <c r="A186" s="2"/>
      <c r="B186" s="2"/>
      <c r="C186" s="2"/>
      <c r="D186" s="2"/>
      <c r="E186" s="2"/>
      <c r="F186" s="2"/>
      <c r="G186" s="1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5.75" customHeight="1" x14ac:dyDescent="0.3">
      <c r="A187" s="2"/>
      <c r="B187" s="2"/>
      <c r="C187" s="2"/>
      <c r="D187" s="2"/>
      <c r="E187" s="2"/>
      <c r="F187" s="2"/>
      <c r="G187" s="1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5.75" customHeight="1" x14ac:dyDescent="0.3">
      <c r="A188" s="2"/>
      <c r="B188" s="2"/>
      <c r="C188" s="2"/>
      <c r="D188" s="2"/>
      <c r="E188" s="2"/>
      <c r="F188" s="2"/>
      <c r="G188" s="1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5.75" customHeight="1" x14ac:dyDescent="0.3">
      <c r="A189" s="2"/>
      <c r="B189" s="2"/>
      <c r="C189" s="2"/>
      <c r="D189" s="2"/>
      <c r="E189" s="2"/>
      <c r="F189" s="2"/>
      <c r="G189" s="1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5.75" customHeight="1" x14ac:dyDescent="0.3">
      <c r="A190" s="2"/>
      <c r="B190" s="2"/>
      <c r="C190" s="2"/>
      <c r="D190" s="2"/>
      <c r="E190" s="2"/>
      <c r="F190" s="2"/>
      <c r="G190" s="1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5.75" customHeight="1" x14ac:dyDescent="0.3">
      <c r="A191" s="2"/>
      <c r="B191" s="2"/>
      <c r="C191" s="2"/>
      <c r="D191" s="2"/>
      <c r="E191" s="2"/>
      <c r="F191" s="2"/>
      <c r="G191" s="1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5.75" customHeight="1" x14ac:dyDescent="0.3">
      <c r="A192" s="2"/>
      <c r="B192" s="2"/>
      <c r="C192" s="2"/>
      <c r="D192" s="2"/>
      <c r="E192" s="2"/>
      <c r="F192" s="2"/>
      <c r="G192" s="1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5.75" customHeight="1" x14ac:dyDescent="0.3">
      <c r="A193" s="2"/>
      <c r="B193" s="2"/>
      <c r="C193" s="2"/>
      <c r="D193" s="2"/>
      <c r="E193" s="2"/>
      <c r="F193" s="2"/>
      <c r="G193" s="1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5.75" customHeight="1" x14ac:dyDescent="0.3">
      <c r="A194" s="2"/>
      <c r="B194" s="2"/>
      <c r="C194" s="2"/>
      <c r="D194" s="2"/>
      <c r="E194" s="2"/>
      <c r="F194" s="2"/>
      <c r="G194" s="1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5.75" customHeight="1" x14ac:dyDescent="0.3">
      <c r="A195" s="2"/>
      <c r="B195" s="2"/>
      <c r="C195" s="2"/>
      <c r="D195" s="2"/>
      <c r="E195" s="2"/>
      <c r="F195" s="2"/>
      <c r="G195" s="1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5.75" customHeight="1" x14ac:dyDescent="0.3">
      <c r="A196" s="2"/>
      <c r="B196" s="2"/>
      <c r="C196" s="2"/>
      <c r="D196" s="2"/>
      <c r="E196" s="2"/>
      <c r="F196" s="2"/>
      <c r="G196" s="1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5.75" customHeight="1" x14ac:dyDescent="0.3">
      <c r="A197" s="2"/>
      <c r="B197" s="2"/>
      <c r="C197" s="2"/>
      <c r="D197" s="2"/>
      <c r="E197" s="2"/>
      <c r="F197" s="2"/>
      <c r="G197" s="1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5.75" customHeight="1" x14ac:dyDescent="0.3">
      <c r="A198" s="2"/>
      <c r="B198" s="2"/>
      <c r="C198" s="2"/>
      <c r="D198" s="2"/>
      <c r="E198" s="2"/>
      <c r="F198" s="2"/>
      <c r="G198" s="1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5.75" customHeight="1" x14ac:dyDescent="0.3">
      <c r="A199" s="2"/>
      <c r="B199" s="2"/>
      <c r="C199" s="2"/>
      <c r="D199" s="2"/>
      <c r="E199" s="2"/>
      <c r="F199" s="2"/>
      <c r="G199" s="1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5.75" customHeight="1" x14ac:dyDescent="0.3">
      <c r="A200" s="2"/>
      <c r="B200" s="2"/>
      <c r="C200" s="2"/>
      <c r="D200" s="2"/>
      <c r="E200" s="2"/>
      <c r="F200" s="2"/>
      <c r="G200" s="1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5.75" customHeight="1" x14ac:dyDescent="0.3">
      <c r="A201" s="2"/>
      <c r="B201" s="2"/>
      <c r="C201" s="2"/>
      <c r="D201" s="2"/>
      <c r="E201" s="2"/>
      <c r="F201" s="2"/>
      <c r="G201" s="1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5.75" customHeight="1" x14ac:dyDescent="0.3">
      <c r="A202" s="2"/>
      <c r="B202" s="2"/>
      <c r="C202" s="2"/>
      <c r="D202" s="2"/>
      <c r="E202" s="2"/>
      <c r="F202" s="2"/>
      <c r="G202" s="1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.75" customHeight="1" x14ac:dyDescent="0.3">
      <c r="A203" s="2"/>
      <c r="B203" s="2"/>
      <c r="C203" s="2"/>
      <c r="D203" s="2"/>
      <c r="E203" s="2"/>
      <c r="F203" s="2"/>
      <c r="G203" s="1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.75" customHeight="1" x14ac:dyDescent="0.3">
      <c r="A204" s="2"/>
      <c r="B204" s="2"/>
      <c r="C204" s="2"/>
      <c r="D204" s="2"/>
      <c r="E204" s="2"/>
      <c r="F204" s="2"/>
      <c r="G204" s="1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.75" customHeight="1" x14ac:dyDescent="0.3">
      <c r="A205" s="2"/>
      <c r="B205" s="2"/>
      <c r="C205" s="2"/>
      <c r="D205" s="2"/>
      <c r="E205" s="2"/>
      <c r="F205" s="2"/>
      <c r="G205" s="1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.75" customHeight="1" x14ac:dyDescent="0.3">
      <c r="A206" s="2"/>
      <c r="B206" s="2"/>
      <c r="C206" s="2"/>
      <c r="D206" s="2"/>
      <c r="E206" s="2"/>
      <c r="F206" s="2"/>
      <c r="G206" s="1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.75" customHeight="1" x14ac:dyDescent="0.3">
      <c r="A207" s="2"/>
      <c r="B207" s="2"/>
      <c r="C207" s="2"/>
      <c r="D207" s="2"/>
      <c r="E207" s="2"/>
      <c r="F207" s="2"/>
      <c r="G207" s="1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.75" customHeight="1" x14ac:dyDescent="0.3">
      <c r="A208" s="2"/>
      <c r="B208" s="2"/>
      <c r="C208" s="2"/>
      <c r="D208" s="2"/>
      <c r="E208" s="2"/>
      <c r="F208" s="2"/>
      <c r="G208" s="1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.75" customHeight="1" x14ac:dyDescent="0.3">
      <c r="A209" s="2"/>
      <c r="B209" s="2"/>
      <c r="C209" s="2"/>
      <c r="D209" s="2"/>
      <c r="E209" s="2"/>
      <c r="F209" s="2"/>
      <c r="G209" s="1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.75" customHeight="1" x14ac:dyDescent="0.3">
      <c r="A210" s="2"/>
      <c r="B210" s="2"/>
      <c r="C210" s="2"/>
      <c r="D210" s="2"/>
      <c r="E210" s="2"/>
      <c r="F210" s="2"/>
      <c r="G210" s="1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.75" customHeight="1" x14ac:dyDescent="0.3">
      <c r="A211" s="2"/>
      <c r="B211" s="2"/>
      <c r="C211" s="2"/>
      <c r="D211" s="2"/>
      <c r="E211" s="2"/>
      <c r="F211" s="2"/>
      <c r="G211" s="1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.75" customHeight="1" x14ac:dyDescent="0.3">
      <c r="A212" s="2"/>
      <c r="B212" s="2"/>
      <c r="C212" s="2"/>
      <c r="D212" s="2"/>
      <c r="E212" s="2"/>
      <c r="F212" s="2"/>
      <c r="G212" s="1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.75" customHeight="1" x14ac:dyDescent="0.3">
      <c r="A213" s="2"/>
      <c r="B213" s="2"/>
      <c r="C213" s="2"/>
      <c r="D213" s="2"/>
      <c r="E213" s="2"/>
      <c r="F213" s="2"/>
      <c r="G213" s="1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.75" customHeight="1" x14ac:dyDescent="0.3">
      <c r="A214" s="2"/>
      <c r="B214" s="2"/>
      <c r="C214" s="2"/>
      <c r="D214" s="2"/>
      <c r="E214" s="2"/>
      <c r="F214" s="2"/>
      <c r="G214" s="1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.75" customHeight="1" x14ac:dyDescent="0.3">
      <c r="A215" s="2"/>
      <c r="B215" s="2"/>
      <c r="C215" s="2"/>
      <c r="D215" s="2"/>
      <c r="E215" s="2"/>
      <c r="F215" s="2"/>
      <c r="G215" s="1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.75" customHeight="1" x14ac:dyDescent="0.3">
      <c r="A216" s="2"/>
      <c r="B216" s="2"/>
      <c r="C216" s="2"/>
      <c r="D216" s="2"/>
      <c r="E216" s="2"/>
      <c r="F216" s="2"/>
      <c r="G216" s="1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.75" customHeight="1" x14ac:dyDescent="0.3">
      <c r="A217" s="2"/>
      <c r="B217" s="2"/>
      <c r="C217" s="2"/>
      <c r="D217" s="2"/>
      <c r="E217" s="2"/>
      <c r="F217" s="2"/>
      <c r="G217" s="1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.75" customHeight="1" x14ac:dyDescent="0.3">
      <c r="A218" s="2"/>
      <c r="B218" s="2"/>
      <c r="C218" s="2"/>
      <c r="D218" s="2"/>
      <c r="E218" s="2"/>
      <c r="F218" s="2"/>
      <c r="G218" s="1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.75" customHeight="1" x14ac:dyDescent="0.3">
      <c r="A219" s="2"/>
      <c r="B219" s="2"/>
      <c r="C219" s="2"/>
      <c r="D219" s="2"/>
      <c r="E219" s="2"/>
      <c r="F219" s="2"/>
      <c r="G219" s="1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.75" customHeight="1" x14ac:dyDescent="0.3">
      <c r="A220" s="2"/>
      <c r="B220" s="2"/>
      <c r="C220" s="2"/>
      <c r="D220" s="2"/>
      <c r="E220" s="2"/>
      <c r="F220" s="2"/>
      <c r="G220" s="1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.75" customHeight="1" x14ac:dyDescent="0.3">
      <c r="A221" s="2"/>
      <c r="B221" s="2"/>
      <c r="C221" s="2"/>
      <c r="D221" s="2"/>
      <c r="E221" s="2"/>
      <c r="F221" s="2"/>
      <c r="G221" s="1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.75" customHeight="1" x14ac:dyDescent="0.3">
      <c r="A222" s="2"/>
      <c r="B222" s="2"/>
      <c r="C222" s="2"/>
      <c r="D222" s="2"/>
      <c r="E222" s="2"/>
      <c r="F222" s="2"/>
      <c r="G222" s="1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.75" customHeight="1" x14ac:dyDescent="0.3">
      <c r="A223" s="2"/>
      <c r="B223" s="2"/>
      <c r="C223" s="2"/>
      <c r="D223" s="2"/>
      <c r="E223" s="2"/>
      <c r="F223" s="2"/>
      <c r="G223" s="1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.75" customHeight="1" x14ac:dyDescent="0.3">
      <c r="A224" s="2"/>
      <c r="B224" s="2"/>
      <c r="C224" s="2"/>
      <c r="D224" s="2"/>
      <c r="E224" s="2"/>
      <c r="F224" s="2"/>
      <c r="G224" s="1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.75" customHeight="1" x14ac:dyDescent="0.3">
      <c r="A225" s="2"/>
      <c r="B225" s="2"/>
      <c r="C225" s="2"/>
      <c r="D225" s="2"/>
      <c r="E225" s="2"/>
      <c r="F225" s="2"/>
      <c r="G225" s="1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.75" customHeight="1" x14ac:dyDescent="0.3">
      <c r="A226" s="2"/>
      <c r="B226" s="2"/>
      <c r="C226" s="2"/>
      <c r="D226" s="2"/>
      <c r="E226" s="2"/>
      <c r="F226" s="2"/>
      <c r="G226" s="1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.75" customHeight="1" x14ac:dyDescent="0.3"/>
    <row r="228" spans="1:30" ht="15.75" customHeight="1" x14ac:dyDescent="0.3"/>
    <row r="229" spans="1:30" ht="15.75" customHeight="1" x14ac:dyDescent="0.3"/>
    <row r="230" spans="1:30" ht="15.75" customHeight="1" x14ac:dyDescent="0.3"/>
    <row r="231" spans="1:30" ht="15.75" customHeight="1" x14ac:dyDescent="0.3"/>
    <row r="232" spans="1:30" ht="15.75" customHeight="1" x14ac:dyDescent="0.3"/>
    <row r="233" spans="1:30" ht="15.75" customHeight="1" x14ac:dyDescent="0.3"/>
    <row r="234" spans="1:30" ht="15.75" customHeight="1" x14ac:dyDescent="0.3"/>
    <row r="235" spans="1:30" ht="15.75" customHeight="1" x14ac:dyDescent="0.3"/>
    <row r="236" spans="1:30" ht="15.75" customHeight="1" x14ac:dyDescent="0.3"/>
    <row r="237" spans="1:30" ht="15.75" customHeight="1" x14ac:dyDescent="0.3"/>
    <row r="238" spans="1:30" ht="15.75" customHeight="1" x14ac:dyDescent="0.3"/>
    <row r="239" spans="1:30" ht="15.75" customHeight="1" x14ac:dyDescent="0.3"/>
    <row r="240" spans="1:3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ortState ref="B2:E26">
    <sortCondition descending="1" ref="D2:D26"/>
  </sortState>
  <mergeCells count="3">
    <mergeCell ref="A49:XFD49"/>
    <mergeCell ref="A50:XFD50"/>
    <mergeCell ref="A51:XFD51"/>
  </mergeCells>
  <conditionalFormatting sqref="D2:D26">
    <cfRule type="cellIs" dxfId="0" priority="1" operator="greaterThan">
      <formula>100</formula>
    </cfRule>
  </conditionalFormatting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00"/>
  <sheetViews>
    <sheetView workbookViewId="0">
      <selection activeCell="E14" sqref="E14"/>
    </sheetView>
  </sheetViews>
  <sheetFormatPr defaultColWidth="14.44140625" defaultRowHeight="15" customHeight="1" x14ac:dyDescent="0.3"/>
  <cols>
    <col min="1" max="6" width="14.44140625" customWidth="1"/>
  </cols>
  <sheetData>
    <row r="1" spans="1:22" ht="15.75" customHeight="1" x14ac:dyDescent="0.3">
      <c r="A1" s="1" t="s">
        <v>1</v>
      </c>
      <c r="B1" s="1" t="s">
        <v>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3">
      <c r="A2" s="2" t="s">
        <v>8</v>
      </c>
      <c r="B2" s="2" t="s">
        <v>8</v>
      </c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 x14ac:dyDescent="0.3">
      <c r="A3" s="2" t="s">
        <v>37</v>
      </c>
      <c r="B3" s="2" t="s">
        <v>50</v>
      </c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customHeight="1" x14ac:dyDescent="0.3">
      <c r="A4" s="2" t="s">
        <v>47</v>
      </c>
      <c r="B4" s="2" t="s">
        <v>47</v>
      </c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x14ac:dyDescent="0.3">
      <c r="A5" s="2" t="s">
        <v>42</v>
      </c>
      <c r="B5" s="2" t="s">
        <v>51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 x14ac:dyDescent="0.3">
      <c r="A6" s="2" t="s">
        <v>17</v>
      </c>
      <c r="B6" s="2" t="s">
        <v>17</v>
      </c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3"/>
    <row r="222" spans="1:22" ht="15.75" customHeight="1" x14ac:dyDescent="0.3"/>
    <row r="223" spans="1:22" ht="15.75" customHeight="1" x14ac:dyDescent="0.3"/>
    <row r="224" spans="1:22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workbookViewId="0">
      <selection activeCell="D23" sqref="D23"/>
    </sheetView>
  </sheetViews>
  <sheetFormatPr defaultRowHeight="13.8" x14ac:dyDescent="0.3"/>
  <cols>
    <col min="1" max="1" width="25.21875" bestFit="1" customWidth="1"/>
    <col min="2" max="2" width="18.88671875" bestFit="1" customWidth="1"/>
    <col min="3" max="3" width="8" customWidth="1"/>
    <col min="4" max="5" width="7" customWidth="1"/>
    <col min="6" max="7" width="6" customWidth="1"/>
    <col min="8" max="8" width="16.109375" bestFit="1" customWidth="1"/>
  </cols>
  <sheetData>
    <row r="3" spans="1:8" x14ac:dyDescent="0.3">
      <c r="A3" s="12" t="s">
        <v>59</v>
      </c>
      <c r="B3" s="12" t="s">
        <v>58</v>
      </c>
    </row>
    <row r="4" spans="1:8" x14ac:dyDescent="0.3">
      <c r="A4" s="12" t="s">
        <v>56</v>
      </c>
      <c r="B4" t="s">
        <v>18</v>
      </c>
      <c r="C4" t="s">
        <v>21</v>
      </c>
      <c r="D4" t="s">
        <v>44</v>
      </c>
      <c r="E4" t="s">
        <v>10</v>
      </c>
      <c r="F4" t="s">
        <v>35</v>
      </c>
      <c r="G4" t="s">
        <v>12</v>
      </c>
      <c r="H4" t="s">
        <v>57</v>
      </c>
    </row>
    <row r="5" spans="1:8" x14ac:dyDescent="0.3">
      <c r="A5" s="13" t="s">
        <v>9</v>
      </c>
      <c r="B5" s="14"/>
      <c r="C5" s="14"/>
      <c r="D5" s="14"/>
      <c r="E5" s="14">
        <v>250.85</v>
      </c>
      <c r="F5" s="14"/>
      <c r="G5" s="14">
        <v>38.04</v>
      </c>
      <c r="H5" s="14">
        <v>288.89</v>
      </c>
    </row>
    <row r="6" spans="1:8" x14ac:dyDescent="0.3">
      <c r="A6" s="13" t="s">
        <v>15</v>
      </c>
      <c r="B6" s="14">
        <v>52.47</v>
      </c>
      <c r="C6" s="14"/>
      <c r="D6" s="14"/>
      <c r="E6" s="14">
        <v>32.15</v>
      </c>
      <c r="F6" s="14"/>
      <c r="G6" s="14"/>
      <c r="H6" s="14">
        <v>84.62</v>
      </c>
    </row>
    <row r="7" spans="1:8" x14ac:dyDescent="0.3">
      <c r="A7" s="13" t="s">
        <v>20</v>
      </c>
      <c r="B7" s="14">
        <v>10.3</v>
      </c>
      <c r="C7" s="14">
        <v>31.11</v>
      </c>
      <c r="D7" s="14"/>
      <c r="E7" s="14"/>
      <c r="F7" s="14"/>
      <c r="G7" s="14"/>
      <c r="H7" s="14">
        <v>41.41</v>
      </c>
    </row>
    <row r="8" spans="1:8" x14ac:dyDescent="0.3">
      <c r="A8" s="13" t="s">
        <v>24</v>
      </c>
      <c r="B8" s="14">
        <v>26.03</v>
      </c>
      <c r="C8" s="14">
        <v>53.1</v>
      </c>
      <c r="D8" s="14"/>
      <c r="E8" s="14">
        <v>155.69999999999999</v>
      </c>
      <c r="F8" s="14"/>
      <c r="G8" s="14">
        <v>92.42</v>
      </c>
      <c r="H8" s="14">
        <v>327.25</v>
      </c>
    </row>
    <row r="9" spans="1:8" x14ac:dyDescent="0.3">
      <c r="A9" s="13" t="s">
        <v>31</v>
      </c>
      <c r="B9" s="14"/>
      <c r="C9" s="14"/>
      <c r="D9" s="14"/>
      <c r="E9" s="14">
        <v>140.12</v>
      </c>
      <c r="F9" s="14"/>
      <c r="G9" s="14">
        <v>23.31</v>
      </c>
      <c r="H9" s="14">
        <v>163.43</v>
      </c>
    </row>
    <row r="10" spans="1:8" x14ac:dyDescent="0.3">
      <c r="A10" s="13" t="s">
        <v>34</v>
      </c>
      <c r="B10" s="14"/>
      <c r="C10" s="14"/>
      <c r="D10" s="14"/>
      <c r="E10" s="14">
        <v>52.16</v>
      </c>
      <c r="F10" s="14">
        <v>92.48</v>
      </c>
      <c r="G10" s="14">
        <v>35.130000000000003</v>
      </c>
      <c r="H10" s="14">
        <v>179.76999999999998</v>
      </c>
    </row>
    <row r="11" spans="1:8" x14ac:dyDescent="0.3">
      <c r="A11" s="13" t="s">
        <v>40</v>
      </c>
      <c r="B11" s="14"/>
      <c r="C11" s="14">
        <v>35.71</v>
      </c>
      <c r="D11" s="14"/>
      <c r="E11" s="14"/>
      <c r="F11" s="14"/>
      <c r="G11" s="14"/>
      <c r="H11" s="14">
        <v>35.71</v>
      </c>
    </row>
    <row r="12" spans="1:8" x14ac:dyDescent="0.3">
      <c r="A12" s="13" t="s">
        <v>43</v>
      </c>
      <c r="B12" s="14">
        <v>55.1</v>
      </c>
      <c r="C12" s="14"/>
      <c r="D12" s="14">
        <v>113.1</v>
      </c>
      <c r="E12" s="14"/>
      <c r="F12" s="14"/>
      <c r="G12" s="14"/>
      <c r="H12" s="14">
        <v>168.2</v>
      </c>
    </row>
    <row r="13" spans="1:8" x14ac:dyDescent="0.3">
      <c r="A13" s="13" t="s">
        <v>46</v>
      </c>
      <c r="B13" s="14"/>
      <c r="C13" s="14">
        <v>2.64</v>
      </c>
      <c r="D13" s="14">
        <v>99.64</v>
      </c>
      <c r="E13" s="14"/>
      <c r="F13" s="14"/>
      <c r="G13" s="14"/>
      <c r="H13" s="14">
        <v>102.28</v>
      </c>
    </row>
    <row r="14" spans="1:8" x14ac:dyDescent="0.3">
      <c r="A14" s="13" t="s">
        <v>48</v>
      </c>
      <c r="B14" s="14"/>
      <c r="C14" s="14">
        <v>66.98</v>
      </c>
      <c r="D14" s="14"/>
      <c r="E14" s="14"/>
      <c r="F14" s="14"/>
      <c r="G14" s="14"/>
      <c r="H14" s="14">
        <v>66.98</v>
      </c>
    </row>
    <row r="15" spans="1:8" x14ac:dyDescent="0.3">
      <c r="A15" s="13" t="s">
        <v>49</v>
      </c>
      <c r="B15" s="14"/>
      <c r="C15" s="14"/>
      <c r="D15" s="14">
        <v>139.11000000000001</v>
      </c>
      <c r="E15" s="14"/>
      <c r="F15" s="14"/>
      <c r="G15" s="14"/>
      <c r="H15" s="14">
        <v>139.11000000000001</v>
      </c>
    </row>
    <row r="16" spans="1:8" x14ac:dyDescent="0.3">
      <c r="A16" s="13" t="s">
        <v>57</v>
      </c>
      <c r="B16" s="14">
        <v>143.9</v>
      </c>
      <c r="C16" s="14">
        <v>189.54000000000002</v>
      </c>
      <c r="D16" s="14">
        <v>351.85</v>
      </c>
      <c r="E16" s="14">
        <v>630.9799999999999</v>
      </c>
      <c r="F16" s="14">
        <v>92.48</v>
      </c>
      <c r="G16" s="14">
        <v>188.9</v>
      </c>
      <c r="H16" s="14">
        <v>1597.65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Excel Fashion Abbigliamento Sec</vt:lpstr>
      <vt:lpstr>Città</vt:lpstr>
      <vt:lpstr>tab e grafico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Fiacco</dc:creator>
  <cp:lastModifiedBy>Fiacco</cp:lastModifiedBy>
  <dcterms:created xsi:type="dcterms:W3CDTF">2022-08-05T12:42:09Z</dcterms:created>
  <dcterms:modified xsi:type="dcterms:W3CDTF">2022-08-05T12:42:09Z</dcterms:modified>
</cp:coreProperties>
</file>